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1"/>
  </bookViews>
  <sheets>
    <sheet name="Sat Category Scores" sheetId="1" r:id="rId1"/>
    <sheet name="Sat All Scores" sheetId="2" r:id="rId2"/>
    <sheet name="Sat Top Ten" sheetId="3" r:id="rId3"/>
    <sheet name="Sat Men Stage Scores" sheetId="4" r:id="rId4"/>
    <sheet name="Sat Ladies Stage Scores" sheetId="5" r:id="rId5"/>
    <sheet name="Sun Category Scores" sheetId="6" r:id="rId6"/>
    <sheet name="Sun All Scores" sheetId="7" r:id="rId7"/>
    <sheet name="Sun Top Ten" sheetId="8" r:id="rId8"/>
    <sheet name="Sun Men Stage Scores" sheetId="9" r:id="rId9"/>
    <sheet name="Sun Ladies Stage Scores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<sst xmlns="http://schemas.openxmlformats.org/spreadsheetml/2006/main" count="558" uniqueCount="66">
  <si>
    <t>Alias</t>
  </si>
  <si>
    <t>Misses</t>
  </si>
  <si>
    <t>Total Time</t>
  </si>
  <si>
    <t>Ladies Gunfighter</t>
  </si>
  <si>
    <t>Ladies Traditional</t>
  </si>
  <si>
    <t>Total Time includes Bonus &amp; Penalties, if any.</t>
  </si>
  <si>
    <t xml:space="preserve"> Total Shooters</t>
  </si>
  <si>
    <t>Men 49'er</t>
  </si>
  <si>
    <t>Men Duelist</t>
  </si>
  <si>
    <t>Men Traditional</t>
  </si>
  <si>
    <t>Men Gunfighter</t>
  </si>
  <si>
    <t xml:space="preserve">Men Senior </t>
  </si>
  <si>
    <t>Ladies 49'er</t>
  </si>
  <si>
    <t>Men Frontier Cartridge</t>
  </si>
  <si>
    <t>5 Dogs Creek Match Scores Saturday January 5, 2008</t>
  </si>
  <si>
    <t>Category Standing</t>
  </si>
  <si>
    <t>Men Senior</t>
  </si>
  <si>
    <t>All Scores Saturday January 5, 2008</t>
  </si>
  <si>
    <t>Match Final</t>
  </si>
  <si>
    <t>DNF</t>
  </si>
  <si>
    <t>Top Ten Scores Saturday January 5, 2008</t>
  </si>
  <si>
    <t>Name</t>
  </si>
  <si>
    <t>Bay</t>
  </si>
  <si>
    <t>Time complete</t>
  </si>
  <si>
    <t>Penalty</t>
  </si>
  <si>
    <t>Bonus (10 pt)</t>
  </si>
  <si>
    <t>Bonus (5 pt)</t>
  </si>
  <si>
    <t>Grand Total</t>
  </si>
  <si>
    <t>Even Dozen</t>
  </si>
  <si>
    <t xml:space="preserve">Total </t>
  </si>
  <si>
    <t>Hennessey Hayes</t>
  </si>
  <si>
    <t>Noble Pinkerton</t>
  </si>
  <si>
    <t>Random Hiccup Hayes</t>
  </si>
  <si>
    <t>Hop A Long Roy</t>
  </si>
  <si>
    <t>Shotgun Willie</t>
  </si>
  <si>
    <t>Chama Bill</t>
  </si>
  <si>
    <t>Professor Cubby Bear</t>
  </si>
  <si>
    <t>El Alacran Del Norte</t>
  </si>
  <si>
    <t>Mad Dog Draper</t>
  </si>
  <si>
    <t>Mescalero</t>
  </si>
  <si>
    <t>Dirt McFearson</t>
  </si>
  <si>
    <t>Bull McFearson</t>
  </si>
  <si>
    <t>M.C. Ryder</t>
  </si>
  <si>
    <t>Fordyce Beals</t>
  </si>
  <si>
    <t>Badmann Bob</t>
  </si>
  <si>
    <t>Bones Brannon</t>
  </si>
  <si>
    <t>Mad Trapper of Rat River</t>
  </si>
  <si>
    <t>Pony Pam</t>
  </si>
  <si>
    <t>Leia Tombstone</t>
  </si>
  <si>
    <t>Raspberry Hayes</t>
  </si>
  <si>
    <t>Mudhen Millie</t>
  </si>
  <si>
    <t>Conejo Karen</t>
  </si>
  <si>
    <t>Calgary Kate</t>
  </si>
  <si>
    <t>5 Dogs Creek Match Scores Sunday January 6, 2008</t>
  </si>
  <si>
    <t>Frontiersman</t>
  </si>
  <si>
    <t>All Scores Sunday January 6, 2008</t>
  </si>
  <si>
    <t>Top Ten Sunday January 6, 2008</t>
  </si>
  <si>
    <t>Delaware Slim</t>
  </si>
  <si>
    <t>Kaweah Kid</t>
  </si>
  <si>
    <t>El Alacran De Norte</t>
  </si>
  <si>
    <t>Coal Train</t>
  </si>
  <si>
    <t>Dutch Bill</t>
  </si>
  <si>
    <t>Hoss</t>
  </si>
  <si>
    <t>Snake</t>
  </si>
  <si>
    <t>Jailhouse Jim</t>
  </si>
  <si>
    <t>Vixen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</si>
</sst>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35" borderId="20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37" borderId="13" xfId="0" applyNumberForma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1" fontId="0" fillId="37" borderId="13" xfId="0" applyNumberFormat="1" applyFill="1" applyBorder="1" applyAlignment="1">
      <alignment horizontal="center"/>
    </xf>
    <xf numFmtId="2" fontId="0" fillId="37" borderId="23" xfId="0" applyNumberForma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35" borderId="24" xfId="0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36" borderId="24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36" borderId="21" xfId="0" applyNumberForma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37" borderId="13" xfId="0" applyNumberForma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1" fontId="0" fillId="37" borderId="13" xfId="0" applyNumberFormat="1" applyFill="1" applyBorder="1" applyAlignment="1">
      <alignment horizontal="center" vertical="center"/>
    </xf>
    <xf numFmtId="2" fontId="0" fillId="37" borderId="23" xfId="0" applyNumberForma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36" borderId="24" xfId="0" applyNumberForma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01%20Sat%2001052008%20Sc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01%20Sun%200106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est times"/>
      <sheetName val="Men Traditional"/>
      <sheetName val="Men 49er"/>
      <sheetName val="Men Duelist"/>
      <sheetName val="Men Gunfighter"/>
      <sheetName val="Men Modern"/>
      <sheetName val="Men Frontier Cartridge"/>
      <sheetName val="Men Frontier Cartridge Duelist"/>
      <sheetName val="Classic Cowboy"/>
      <sheetName val="Men B Western"/>
      <sheetName val="Men Senior 60+"/>
      <sheetName val="Men Silver Senior 60+"/>
      <sheetName val="Elder Statesman 70+"/>
      <sheetName val="Senior Elder Statesman 80+"/>
      <sheetName val="Men Senior Duelist 60+"/>
      <sheetName val="Men Senior Gunfighter"/>
      <sheetName val="Buckaroo Boy 10-13"/>
      <sheetName val="Junior Boy 14-16"/>
      <sheetName val="Ladies Traditional"/>
      <sheetName val="Ladies 49er"/>
      <sheetName val="Ladies Duelist"/>
      <sheetName val="Ladies Gunfighter"/>
      <sheetName val="Ladies Modern"/>
      <sheetName val="Ladies Frontier Cartridge"/>
      <sheetName val="Ladies Senior 60+"/>
      <sheetName val="Ladies Silver Senior 60+"/>
      <sheetName val="Grand Dame"/>
      <sheetName val="Ladies B Western"/>
      <sheetName val="Buckaroo Girl 10-13"/>
      <sheetName val="Junior Girl 14-16"/>
      <sheetName val="Extras"/>
    </sheetNames>
    <sheetDataSet>
      <sheetData sheetId="0">
        <row r="5">
          <cell r="C5" t="str">
            <v>Even Dozen</v>
          </cell>
          <cell r="D5">
            <v>6</v>
          </cell>
          <cell r="E5">
            <v>204.47</v>
          </cell>
        </row>
        <row r="6">
          <cell r="C6" t="str">
            <v>Hennessey Hayes</v>
          </cell>
          <cell r="D6">
            <v>6</v>
          </cell>
          <cell r="E6">
            <v>261.62</v>
          </cell>
        </row>
        <row r="7">
          <cell r="C7" t="str">
            <v>Noble Pinkerton</v>
          </cell>
          <cell r="D7">
            <v>13</v>
          </cell>
          <cell r="E7">
            <v>324.42</v>
          </cell>
        </row>
        <row r="8">
          <cell r="C8" t="str">
            <v>Random Hiccup Hayes</v>
          </cell>
          <cell r="D8">
            <v>6</v>
          </cell>
          <cell r="E8">
            <v>399.13000000000005</v>
          </cell>
        </row>
        <row r="9">
          <cell r="C9" t="str">
            <v>Hop A Long Roy</v>
          </cell>
          <cell r="D9">
            <v>2</v>
          </cell>
        </row>
        <row r="10">
          <cell r="C10" t="str">
            <v>Shotgun Willie</v>
          </cell>
          <cell r="D10">
            <v>2</v>
          </cell>
        </row>
        <row r="13">
          <cell r="C13" t="str">
            <v>Chama Bill</v>
          </cell>
          <cell r="D13">
            <v>2</v>
          </cell>
          <cell r="E13">
            <v>179.54</v>
          </cell>
        </row>
        <row r="14">
          <cell r="C14" t="str">
            <v>Professor Cubby Bear</v>
          </cell>
          <cell r="D14">
            <v>2</v>
          </cell>
          <cell r="E14">
            <v>250.09</v>
          </cell>
        </row>
        <row r="15">
          <cell r="C15" t="str">
            <v>El Alacran Del Norte</v>
          </cell>
          <cell r="D15">
            <v>4</v>
          </cell>
          <cell r="E15">
            <v>275.77</v>
          </cell>
        </row>
        <row r="18">
          <cell r="C18" t="str">
            <v>Mad Dog Draper</v>
          </cell>
          <cell r="D18">
            <v>7</v>
          </cell>
          <cell r="E18">
            <v>294.02</v>
          </cell>
        </row>
        <row r="21">
          <cell r="C21" t="str">
            <v>Mescalero</v>
          </cell>
          <cell r="D21">
            <v>2</v>
          </cell>
          <cell r="E21">
            <v>205.01999999999998</v>
          </cell>
        </row>
        <row r="22">
          <cell r="C22" t="str">
            <v>Dirt McFearson</v>
          </cell>
          <cell r="D22">
            <v>3</v>
          </cell>
          <cell r="E22">
            <v>246.57</v>
          </cell>
        </row>
        <row r="23">
          <cell r="C23" t="str">
            <v>Bull McFearson</v>
          </cell>
          <cell r="D23">
            <v>15</v>
          </cell>
          <cell r="E23">
            <v>321.66</v>
          </cell>
        </row>
        <row r="24">
          <cell r="C24" t="str">
            <v>M.C. Ryder</v>
          </cell>
          <cell r="D24">
            <v>18</v>
          </cell>
          <cell r="E24">
            <v>351.58</v>
          </cell>
        </row>
        <row r="25">
          <cell r="C25" t="str">
            <v>Fordyce Beals</v>
          </cell>
          <cell r="D25">
            <v>3</v>
          </cell>
          <cell r="E25">
            <v>433.40999999999997</v>
          </cell>
        </row>
        <row r="28">
          <cell r="C28" t="str">
            <v>Badmann Bob</v>
          </cell>
          <cell r="D28">
            <v>6</v>
          </cell>
          <cell r="E28">
            <v>201.45999999999998</v>
          </cell>
        </row>
        <row r="29">
          <cell r="C29" t="str">
            <v>Bones Brannon</v>
          </cell>
          <cell r="D29">
            <v>6</v>
          </cell>
          <cell r="E29">
            <v>244.93</v>
          </cell>
        </row>
        <row r="30">
          <cell r="C30" t="str">
            <v>Mad Trapper of Rat River</v>
          </cell>
          <cell r="D30">
            <v>9</v>
          </cell>
          <cell r="E30">
            <v>491.51</v>
          </cell>
        </row>
        <row r="33">
          <cell r="C33" t="str">
            <v>Pony Pam</v>
          </cell>
          <cell r="D33">
            <v>10</v>
          </cell>
          <cell r="E33">
            <v>375.27</v>
          </cell>
        </row>
        <row r="34">
          <cell r="C34" t="str">
            <v>Leia Tombstone</v>
          </cell>
          <cell r="D34">
            <v>9</v>
          </cell>
          <cell r="E34">
            <v>389.9</v>
          </cell>
        </row>
        <row r="35">
          <cell r="C35" t="str">
            <v>Raspberry Hayes</v>
          </cell>
          <cell r="D35">
            <v>20</v>
          </cell>
          <cell r="E35">
            <v>430.68</v>
          </cell>
        </row>
        <row r="38">
          <cell r="C38" t="str">
            <v>Mudhen Millie</v>
          </cell>
          <cell r="D38">
            <v>2</v>
          </cell>
          <cell r="E38">
            <v>292.21</v>
          </cell>
        </row>
        <row r="39">
          <cell r="C39" t="str">
            <v>Conejo Karen</v>
          </cell>
          <cell r="D39">
            <v>7</v>
          </cell>
          <cell r="E39">
            <v>317.44</v>
          </cell>
        </row>
        <row r="42">
          <cell r="C42" t="str">
            <v>Calgary Kate</v>
          </cell>
          <cell r="D42">
            <v>9</v>
          </cell>
          <cell r="E42">
            <v>276.15</v>
          </cell>
        </row>
      </sheetData>
      <sheetData sheetId="2">
        <row r="3">
          <cell r="A3" t="str">
            <v>Even Dozen</v>
          </cell>
        </row>
        <row r="9">
          <cell r="H9">
            <v>204.47</v>
          </cell>
        </row>
        <row r="10">
          <cell r="D10">
            <v>6</v>
          </cell>
        </row>
        <row r="13">
          <cell r="A13" t="str">
            <v>Hennessey Hayes</v>
          </cell>
        </row>
        <row r="19">
          <cell r="H19">
            <v>261.62</v>
          </cell>
        </row>
        <row r="20">
          <cell r="D20">
            <v>6</v>
          </cell>
        </row>
        <row r="23">
          <cell r="A23" t="str">
            <v>Noble Pinkerton</v>
          </cell>
        </row>
        <row r="29">
          <cell r="H29">
            <v>324.42</v>
          </cell>
        </row>
        <row r="30">
          <cell r="D30">
            <v>13</v>
          </cell>
        </row>
        <row r="33">
          <cell r="A33" t="str">
            <v>Random Hiccup Hayes</v>
          </cell>
        </row>
        <row r="39">
          <cell r="H39">
            <v>399.13000000000005</v>
          </cell>
        </row>
        <row r="40">
          <cell r="D40">
            <v>6</v>
          </cell>
        </row>
        <row r="43">
          <cell r="A43" t="str">
            <v>Hop A Long Roy</v>
          </cell>
        </row>
        <row r="50">
          <cell r="D50">
            <v>2</v>
          </cell>
        </row>
        <row r="53">
          <cell r="A53" t="str">
            <v>Shotgun Willie</v>
          </cell>
        </row>
        <row r="60">
          <cell r="D60">
            <v>2</v>
          </cell>
        </row>
      </sheetData>
      <sheetData sheetId="3">
        <row r="3">
          <cell r="A3" t="str">
            <v>Chama Bill</v>
          </cell>
        </row>
        <row r="9">
          <cell r="H9">
            <v>179.54</v>
          </cell>
        </row>
        <row r="10">
          <cell r="D10">
            <v>2</v>
          </cell>
        </row>
        <row r="13">
          <cell r="A13" t="str">
            <v>Professor Cubby Bear</v>
          </cell>
        </row>
        <row r="19">
          <cell r="H19">
            <v>250.09</v>
          </cell>
        </row>
        <row r="20">
          <cell r="D20">
            <v>2</v>
          </cell>
        </row>
        <row r="23">
          <cell r="A23" t="str">
            <v>El Alacran Del Norte</v>
          </cell>
        </row>
        <row r="29">
          <cell r="H29">
            <v>275.77</v>
          </cell>
        </row>
        <row r="30">
          <cell r="D30">
            <v>4</v>
          </cell>
        </row>
      </sheetData>
      <sheetData sheetId="4">
        <row r="3">
          <cell r="A3" t="str">
            <v>Mad Dog Draper</v>
          </cell>
        </row>
        <row r="9">
          <cell r="H9">
            <v>294.02</v>
          </cell>
        </row>
        <row r="10">
          <cell r="D10">
            <v>7</v>
          </cell>
        </row>
      </sheetData>
      <sheetData sheetId="5">
        <row r="3">
          <cell r="A3" t="str">
            <v>Mescalero</v>
          </cell>
        </row>
        <row r="9">
          <cell r="H9">
            <v>205.01999999999998</v>
          </cell>
        </row>
        <row r="10">
          <cell r="D10">
            <v>2</v>
          </cell>
        </row>
        <row r="13">
          <cell r="A13" t="str">
            <v>Dirt McFearson</v>
          </cell>
        </row>
        <row r="19">
          <cell r="H19">
            <v>246.57</v>
          </cell>
        </row>
        <row r="20">
          <cell r="D20">
            <v>3</v>
          </cell>
        </row>
        <row r="23">
          <cell r="A23" t="str">
            <v>Bull McFearson</v>
          </cell>
        </row>
        <row r="29">
          <cell r="H29">
            <v>321.66</v>
          </cell>
        </row>
        <row r="30">
          <cell r="D30">
            <v>15</v>
          </cell>
        </row>
        <row r="33">
          <cell r="A33" t="str">
            <v>M.C. Ryder</v>
          </cell>
        </row>
        <row r="39">
          <cell r="H39">
            <v>351.58</v>
          </cell>
        </row>
        <row r="40">
          <cell r="D40">
            <v>18</v>
          </cell>
        </row>
        <row r="43">
          <cell r="A43" t="str">
            <v>Fordyce Beals</v>
          </cell>
        </row>
        <row r="49">
          <cell r="H49">
            <v>433.40999999999997</v>
          </cell>
        </row>
        <row r="50">
          <cell r="D50">
            <v>3</v>
          </cell>
        </row>
      </sheetData>
      <sheetData sheetId="11">
        <row r="3">
          <cell r="A3" t="str">
            <v>Badmann Bob</v>
          </cell>
        </row>
        <row r="9">
          <cell r="H9">
            <v>201.45999999999998</v>
          </cell>
        </row>
        <row r="10">
          <cell r="D10">
            <v>6</v>
          </cell>
        </row>
        <row r="13">
          <cell r="A13" t="str">
            <v>Bones Brannon</v>
          </cell>
        </row>
        <row r="19">
          <cell r="H19">
            <v>244.93</v>
          </cell>
        </row>
        <row r="20">
          <cell r="D20">
            <v>6</v>
          </cell>
        </row>
        <row r="23">
          <cell r="A23" t="str">
            <v>Mad Trapper of Rat River</v>
          </cell>
        </row>
        <row r="29">
          <cell r="H29">
            <v>491.51</v>
          </cell>
        </row>
        <row r="30">
          <cell r="D30">
            <v>9</v>
          </cell>
        </row>
      </sheetData>
      <sheetData sheetId="19">
        <row r="3">
          <cell r="A3" t="str">
            <v>Pony Pam</v>
          </cell>
        </row>
        <row r="9">
          <cell r="H9">
            <v>375.27</v>
          </cell>
        </row>
        <row r="10">
          <cell r="D10">
            <v>10</v>
          </cell>
        </row>
        <row r="13">
          <cell r="A13" t="str">
            <v>Leia Tombstone</v>
          </cell>
        </row>
        <row r="19">
          <cell r="H19">
            <v>389.9</v>
          </cell>
        </row>
        <row r="20">
          <cell r="D20">
            <v>9</v>
          </cell>
        </row>
        <row r="23">
          <cell r="A23" t="str">
            <v>Raspberry Hayes</v>
          </cell>
        </row>
        <row r="29">
          <cell r="H29">
            <v>430.68</v>
          </cell>
        </row>
        <row r="30">
          <cell r="D30">
            <v>20</v>
          </cell>
        </row>
      </sheetData>
      <sheetData sheetId="20">
        <row r="3">
          <cell r="A3" t="str">
            <v>Mudhen Millie</v>
          </cell>
        </row>
        <row r="9">
          <cell r="H9">
            <v>292.21</v>
          </cell>
        </row>
        <row r="10">
          <cell r="D10">
            <v>2</v>
          </cell>
        </row>
        <row r="13">
          <cell r="A13" t="str">
            <v>Conejo Karen</v>
          </cell>
        </row>
        <row r="19">
          <cell r="H19">
            <v>317.44</v>
          </cell>
        </row>
        <row r="20">
          <cell r="D20">
            <v>7</v>
          </cell>
        </row>
      </sheetData>
      <sheetData sheetId="22">
        <row r="3">
          <cell r="A3" t="str">
            <v>Calgary Kate</v>
          </cell>
        </row>
        <row r="9">
          <cell r="H9">
            <v>276.15</v>
          </cell>
        </row>
        <row r="10">
          <cell r="D10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est times"/>
      <sheetName val="Men Traditional"/>
      <sheetName val="Men 49er"/>
      <sheetName val="Men Duelist"/>
      <sheetName val="Men Gunfighter"/>
      <sheetName val="Men Modern"/>
      <sheetName val="Men Frontier Cartridge"/>
      <sheetName val="Men Frontier Cartridge Duelist"/>
      <sheetName val="Classic Cowboy"/>
      <sheetName val="Men B Western"/>
      <sheetName val="Men Senior 60+"/>
      <sheetName val="Men Silver Senior 60+"/>
      <sheetName val="Elder Statesman 70+"/>
      <sheetName val="Senior Elder Statesman 80+"/>
      <sheetName val="Men Senior Duelist 60+"/>
      <sheetName val="Men Senior Gunfighter"/>
      <sheetName val="Buckaroo Boy 10-13"/>
      <sheetName val="Junior Boy 14-16"/>
      <sheetName val="Ladies Traditional"/>
      <sheetName val="Ladies 49er"/>
      <sheetName val="Ladies Duelist"/>
      <sheetName val="Ladies Gunfighter"/>
      <sheetName val="Ladies Modern"/>
      <sheetName val="Ladies Frontier Cartridge"/>
      <sheetName val="Ladies Senior 60+"/>
      <sheetName val="Ladies Silver Senior 60+"/>
      <sheetName val="Grand Dame"/>
      <sheetName val="Ladies B Western"/>
      <sheetName val="Buckaroo Girl 10-13"/>
      <sheetName val="Junior Girl 14-16"/>
      <sheetName val="Extras"/>
    </sheetNames>
    <sheetDataSet>
      <sheetData sheetId="0">
        <row r="5">
          <cell r="C5" t="str">
            <v>Even Dozen</v>
          </cell>
          <cell r="D5">
            <v>5</v>
          </cell>
          <cell r="E5">
            <v>161.89000000000001</v>
          </cell>
        </row>
        <row r="6">
          <cell r="C6" t="str">
            <v>Hennessey Hayes</v>
          </cell>
          <cell r="D6">
            <v>5</v>
          </cell>
          <cell r="E6">
            <v>208.31</v>
          </cell>
        </row>
        <row r="7">
          <cell r="C7" t="str">
            <v>Random Hiccup Hayes</v>
          </cell>
          <cell r="D7">
            <v>7</v>
          </cell>
          <cell r="E7">
            <v>241.7</v>
          </cell>
        </row>
        <row r="8">
          <cell r="C8" t="str">
            <v>Delaware Slim</v>
          </cell>
          <cell r="D8">
            <v>10</v>
          </cell>
          <cell r="E8">
            <v>291.34</v>
          </cell>
        </row>
        <row r="11">
          <cell r="C11" t="str">
            <v>Chama Bill</v>
          </cell>
          <cell r="D11">
            <v>1</v>
          </cell>
          <cell r="E11">
            <v>144.55</v>
          </cell>
        </row>
        <row r="12">
          <cell r="C12" t="str">
            <v>Kaweah Kid</v>
          </cell>
          <cell r="D12">
            <v>8</v>
          </cell>
          <cell r="E12">
            <v>217.78</v>
          </cell>
        </row>
        <row r="13">
          <cell r="C13" t="str">
            <v>El Alacran De Norte</v>
          </cell>
          <cell r="D13">
            <v>1</v>
          </cell>
          <cell r="E13">
            <v>208.95</v>
          </cell>
        </row>
        <row r="16">
          <cell r="C16" t="str">
            <v>Coal Train</v>
          </cell>
          <cell r="D16">
            <v>2</v>
          </cell>
          <cell r="E16">
            <v>158.61</v>
          </cell>
        </row>
        <row r="17">
          <cell r="C17" t="str">
            <v>Mad Dog Draper</v>
          </cell>
          <cell r="D17">
            <v>4</v>
          </cell>
          <cell r="E17">
            <v>219.82</v>
          </cell>
        </row>
        <row r="18">
          <cell r="C18" t="str">
            <v>Dutch Bill</v>
          </cell>
          <cell r="D18">
            <v>8</v>
          </cell>
          <cell r="E18">
            <v>324.17</v>
          </cell>
        </row>
        <row r="19">
          <cell r="C19" t="str">
            <v>Hoss</v>
          </cell>
          <cell r="D19">
            <v>6</v>
          </cell>
          <cell r="E19">
            <v>400.97</v>
          </cell>
        </row>
        <row r="22">
          <cell r="C22" t="str">
            <v>Dirt McFearson</v>
          </cell>
          <cell r="D22">
            <v>6</v>
          </cell>
          <cell r="E22">
            <v>200.48999999999998</v>
          </cell>
        </row>
        <row r="23">
          <cell r="C23" t="str">
            <v>Mescalero</v>
          </cell>
          <cell r="D23">
            <v>10</v>
          </cell>
          <cell r="E23">
            <v>237.54</v>
          </cell>
        </row>
        <row r="24">
          <cell r="C24" t="str">
            <v>Bull McFearson</v>
          </cell>
          <cell r="D24">
            <v>14</v>
          </cell>
          <cell r="E24">
            <v>264.57</v>
          </cell>
        </row>
        <row r="27">
          <cell r="C27" t="str">
            <v>Snake</v>
          </cell>
          <cell r="D27">
            <v>4</v>
          </cell>
          <cell r="E27">
            <v>259.40999999999997</v>
          </cell>
        </row>
        <row r="30">
          <cell r="C30" t="str">
            <v>Jailhouse Jim</v>
          </cell>
          <cell r="D30">
            <v>5</v>
          </cell>
          <cell r="E30">
            <v>422.73</v>
          </cell>
        </row>
        <row r="33">
          <cell r="C33" t="str">
            <v>Badmann Bob</v>
          </cell>
          <cell r="D33">
            <v>7</v>
          </cell>
          <cell r="E33">
            <v>199.79</v>
          </cell>
        </row>
        <row r="34">
          <cell r="C34" t="str">
            <v>Bones Brannon</v>
          </cell>
          <cell r="D34">
            <v>4</v>
          </cell>
          <cell r="E34">
            <v>200.99</v>
          </cell>
        </row>
        <row r="35">
          <cell r="C35" t="str">
            <v>Mad Trapper of Rat River</v>
          </cell>
          <cell r="D35">
            <v>8</v>
          </cell>
          <cell r="E35">
            <v>372.51</v>
          </cell>
        </row>
        <row r="38">
          <cell r="C38" t="str">
            <v>Vixen</v>
          </cell>
          <cell r="D38">
            <v>8</v>
          </cell>
          <cell r="E38">
            <v>338.77000000000004</v>
          </cell>
        </row>
        <row r="39">
          <cell r="C39" t="str">
            <v>Raspberry Hayes</v>
          </cell>
          <cell r="D39">
            <v>25</v>
          </cell>
          <cell r="E39">
            <v>380.16</v>
          </cell>
        </row>
        <row r="42">
          <cell r="C42" t="str">
            <v>Mudhen Millie</v>
          </cell>
          <cell r="D42">
            <v>3</v>
          </cell>
          <cell r="E42">
            <v>261.90200000000004</v>
          </cell>
        </row>
        <row r="43">
          <cell r="C43" t="str">
            <v>Conejo Karen</v>
          </cell>
          <cell r="D43">
            <v>18</v>
          </cell>
          <cell r="E43">
            <v>307.78999999999996</v>
          </cell>
        </row>
        <row r="46">
          <cell r="C46" t="str">
            <v>Calgary Kate</v>
          </cell>
          <cell r="D46">
            <v>4</v>
          </cell>
          <cell r="E46">
            <v>197.33999999999997</v>
          </cell>
        </row>
      </sheetData>
      <sheetData sheetId="2">
        <row r="3">
          <cell r="A3" t="str">
            <v>Even Dozen</v>
          </cell>
        </row>
        <row r="9">
          <cell r="H9">
            <v>161.89000000000001</v>
          </cell>
        </row>
        <row r="10">
          <cell r="D10">
            <v>5</v>
          </cell>
        </row>
        <row r="13">
          <cell r="A13" t="str">
            <v>Hennessey Hayes</v>
          </cell>
        </row>
        <row r="19">
          <cell r="H19">
            <v>208.31</v>
          </cell>
        </row>
        <row r="20">
          <cell r="D20">
            <v>5</v>
          </cell>
        </row>
        <row r="23">
          <cell r="A23" t="str">
            <v>Random Hiccup Hayes</v>
          </cell>
        </row>
        <row r="29">
          <cell r="H29">
            <v>241.7</v>
          </cell>
        </row>
        <row r="30">
          <cell r="D30">
            <v>7</v>
          </cell>
        </row>
        <row r="33">
          <cell r="A33" t="str">
            <v>Delaware Slim</v>
          </cell>
        </row>
        <row r="39">
          <cell r="H39">
            <v>291.34</v>
          </cell>
        </row>
        <row r="40">
          <cell r="D40">
            <v>10</v>
          </cell>
        </row>
      </sheetData>
      <sheetData sheetId="3">
        <row r="3">
          <cell r="A3" t="str">
            <v>Chama Bill</v>
          </cell>
        </row>
        <row r="9">
          <cell r="H9">
            <v>144.55</v>
          </cell>
        </row>
        <row r="10">
          <cell r="D10">
            <v>1</v>
          </cell>
        </row>
        <row r="13">
          <cell r="A13" t="str">
            <v>Kaweah Kid</v>
          </cell>
        </row>
        <row r="19">
          <cell r="H19">
            <v>217.78</v>
          </cell>
        </row>
        <row r="20">
          <cell r="D20">
            <v>8</v>
          </cell>
        </row>
        <row r="23">
          <cell r="A23" t="str">
            <v>El Alacran De Norte</v>
          </cell>
        </row>
        <row r="29">
          <cell r="H29">
            <v>208.95</v>
          </cell>
        </row>
        <row r="30">
          <cell r="D30">
            <v>1</v>
          </cell>
        </row>
      </sheetData>
      <sheetData sheetId="4">
        <row r="3">
          <cell r="A3" t="str">
            <v>Coal Train</v>
          </cell>
        </row>
        <row r="9">
          <cell r="H9">
            <v>158.61</v>
          </cell>
        </row>
        <row r="10">
          <cell r="D10">
            <v>2</v>
          </cell>
        </row>
        <row r="13">
          <cell r="A13" t="str">
            <v>Mad Dog Draper</v>
          </cell>
        </row>
        <row r="19">
          <cell r="H19">
            <v>219.82</v>
          </cell>
        </row>
        <row r="20">
          <cell r="D20">
            <v>4</v>
          </cell>
        </row>
        <row r="23">
          <cell r="A23" t="str">
            <v>Dutch Bill</v>
          </cell>
        </row>
        <row r="29">
          <cell r="H29">
            <v>324.17</v>
          </cell>
        </row>
        <row r="30">
          <cell r="D30">
            <v>8</v>
          </cell>
        </row>
        <row r="33">
          <cell r="A33" t="str">
            <v>Hoss</v>
          </cell>
        </row>
        <row r="39">
          <cell r="H39">
            <v>400.97</v>
          </cell>
        </row>
        <row r="40">
          <cell r="D40">
            <v>6</v>
          </cell>
        </row>
      </sheetData>
      <sheetData sheetId="5">
        <row r="3">
          <cell r="A3" t="str">
            <v>Dirt McFearson</v>
          </cell>
        </row>
        <row r="9">
          <cell r="H9">
            <v>200.48999999999998</v>
          </cell>
        </row>
        <row r="10">
          <cell r="D10">
            <v>6</v>
          </cell>
        </row>
        <row r="13">
          <cell r="A13" t="str">
            <v>Mescalero</v>
          </cell>
        </row>
        <row r="19">
          <cell r="H19">
            <v>237.54</v>
          </cell>
        </row>
        <row r="20">
          <cell r="D20">
            <v>10</v>
          </cell>
        </row>
        <row r="23">
          <cell r="A23" t="str">
            <v>Bull McFearson</v>
          </cell>
        </row>
        <row r="29">
          <cell r="H29">
            <v>264.57</v>
          </cell>
        </row>
        <row r="30">
          <cell r="D30">
            <v>14</v>
          </cell>
        </row>
      </sheetData>
      <sheetData sheetId="7">
        <row r="3">
          <cell r="A3" t="str">
            <v>Snake</v>
          </cell>
        </row>
        <row r="9">
          <cell r="H9">
            <v>259.40999999999997</v>
          </cell>
        </row>
        <row r="10">
          <cell r="D10">
            <v>4</v>
          </cell>
        </row>
      </sheetData>
      <sheetData sheetId="8">
        <row r="3">
          <cell r="A3" t="str">
            <v>Jailhouse Jim</v>
          </cell>
        </row>
        <row r="9">
          <cell r="H9">
            <v>422.73</v>
          </cell>
        </row>
        <row r="10">
          <cell r="D10">
            <v>5</v>
          </cell>
        </row>
      </sheetData>
      <sheetData sheetId="11">
        <row r="3">
          <cell r="A3" t="str">
            <v>Badmann Bob</v>
          </cell>
        </row>
        <row r="9">
          <cell r="H9">
            <v>199.79</v>
          </cell>
        </row>
        <row r="10">
          <cell r="D10">
            <v>7</v>
          </cell>
        </row>
        <row r="13">
          <cell r="A13" t="str">
            <v>Bones Brannon</v>
          </cell>
        </row>
        <row r="19">
          <cell r="H19">
            <v>200.99</v>
          </cell>
        </row>
        <row r="20">
          <cell r="D20">
            <v>4</v>
          </cell>
        </row>
        <row r="23">
          <cell r="A23" t="str">
            <v>Mad Trapper of Rat River</v>
          </cell>
        </row>
        <row r="29">
          <cell r="H29">
            <v>372.51</v>
          </cell>
        </row>
        <row r="30">
          <cell r="D30">
            <v>8</v>
          </cell>
        </row>
      </sheetData>
      <sheetData sheetId="19">
        <row r="3">
          <cell r="A3" t="str">
            <v>Vixen</v>
          </cell>
        </row>
        <row r="9">
          <cell r="H9">
            <v>338.77000000000004</v>
          </cell>
        </row>
        <row r="10">
          <cell r="D10">
            <v>8</v>
          </cell>
        </row>
        <row r="13">
          <cell r="A13" t="str">
            <v>Raspberry Hayes</v>
          </cell>
        </row>
        <row r="19">
          <cell r="H19">
            <v>380.16</v>
          </cell>
        </row>
        <row r="20">
          <cell r="D20">
            <v>25</v>
          </cell>
        </row>
      </sheetData>
      <sheetData sheetId="20">
        <row r="3">
          <cell r="A3" t="str">
            <v>Mudhen Millie</v>
          </cell>
        </row>
        <row r="9">
          <cell r="H9">
            <v>261.90200000000004</v>
          </cell>
        </row>
        <row r="10">
          <cell r="D10">
            <v>3</v>
          </cell>
        </row>
        <row r="13">
          <cell r="A13" t="str">
            <v>Conejo Karen</v>
          </cell>
        </row>
        <row r="19">
          <cell r="H19">
            <v>307.78999999999996</v>
          </cell>
        </row>
        <row r="20">
          <cell r="D20">
            <v>18</v>
          </cell>
        </row>
      </sheetData>
      <sheetData sheetId="22">
        <row r="3">
          <cell r="A3" t="str">
            <v>Calgary Kate</v>
          </cell>
        </row>
        <row r="9">
          <cell r="H9">
            <v>197.33999999999997</v>
          </cell>
        </row>
        <row r="10">
          <cell r="D1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</cols>
  <sheetData>
    <row r="1" spans="1:6" s="10" customFormat="1" ht="19.5" thickBot="1">
      <c r="A1" s="102" t="s">
        <v>14</v>
      </c>
      <c r="B1" s="102"/>
      <c r="C1" s="102"/>
      <c r="D1" s="102"/>
      <c r="E1" s="102"/>
      <c r="F1" s="103"/>
    </row>
    <row r="2" spans="1:6" ht="24" customHeight="1">
      <c r="A2" s="19"/>
      <c r="B2" s="30" t="s">
        <v>15</v>
      </c>
      <c r="C2" s="31" t="s">
        <v>0</v>
      </c>
      <c r="D2" s="17" t="s">
        <v>1</v>
      </c>
      <c r="E2" s="18" t="s">
        <v>2</v>
      </c>
      <c r="F2" s="32" t="s">
        <v>6</v>
      </c>
    </row>
    <row r="3" spans="1:6" ht="16.5" thickBot="1">
      <c r="A3" s="20"/>
      <c r="B3" s="33"/>
      <c r="C3" s="14"/>
      <c r="D3" s="15"/>
      <c r="E3" s="16"/>
      <c r="F3" s="34">
        <v>24</v>
      </c>
    </row>
    <row r="4" spans="1:6" ht="15">
      <c r="A4" s="10" t="s">
        <v>9</v>
      </c>
      <c r="B4" s="10"/>
      <c r="F4" s="35"/>
    </row>
    <row r="5" spans="2:5" ht="15">
      <c r="B5">
        <v>1</v>
      </c>
      <c r="C5" s="12" t="str">
        <f>'[1]Men Traditional'!A3</f>
        <v>Even Dozen</v>
      </c>
      <c r="D5" s="3">
        <f>'[1]Men Traditional'!D10</f>
        <v>6</v>
      </c>
      <c r="E5" s="4">
        <f>'[1]Men Traditional'!H9</f>
        <v>204.47</v>
      </c>
    </row>
    <row r="6" spans="2:5" ht="15">
      <c r="B6">
        <v>2</v>
      </c>
      <c r="C6" s="12" t="str">
        <f>'[1]Men Traditional'!A13</f>
        <v>Hennessey Hayes</v>
      </c>
      <c r="D6" s="3">
        <f>'[1]Men Traditional'!D20</f>
        <v>6</v>
      </c>
      <c r="E6" s="4">
        <f>'[1]Men Traditional'!H19</f>
        <v>261.62</v>
      </c>
    </row>
    <row r="7" spans="2:5" ht="15">
      <c r="B7">
        <v>3</v>
      </c>
      <c r="C7" s="12" t="str">
        <f>'[1]Men Traditional'!A23</f>
        <v>Noble Pinkerton</v>
      </c>
      <c r="D7" s="3">
        <f>'[1]Men Traditional'!D30</f>
        <v>13</v>
      </c>
      <c r="E7" s="4">
        <f>'[1]Men Traditional'!H29</f>
        <v>324.42</v>
      </c>
    </row>
    <row r="8" spans="2:5" ht="15">
      <c r="B8">
        <v>4</v>
      </c>
      <c r="C8" s="8" t="str">
        <f>'[1]Men Traditional'!A33</f>
        <v>Random Hiccup Hayes</v>
      </c>
      <c r="D8" s="3">
        <f>'[1]Men Traditional'!D40</f>
        <v>6</v>
      </c>
      <c r="E8" s="4">
        <f>'[1]Men Traditional'!H39</f>
        <v>399.13000000000005</v>
      </c>
    </row>
    <row r="9" spans="2:6" ht="15">
      <c r="B9">
        <v>5</v>
      </c>
      <c r="C9" s="6" t="str">
        <f>'[1]Men Traditional'!A43</f>
        <v>Hop A Long Roy</v>
      </c>
      <c r="D9" s="3">
        <f>'[1]Men Traditional'!D50</f>
        <v>2</v>
      </c>
      <c r="E9" s="4">
        <v>999.99</v>
      </c>
      <c r="F9" s="5" t="s">
        <v>19</v>
      </c>
    </row>
    <row r="10" spans="2:6" ht="15">
      <c r="B10">
        <v>6</v>
      </c>
      <c r="C10" s="6" t="str">
        <f>'[1]Men Traditional'!A53</f>
        <v>Shotgun Willie</v>
      </c>
      <c r="D10" s="3">
        <f>'[1]Men Traditional'!D60</f>
        <v>2</v>
      </c>
      <c r="E10" s="4">
        <v>999.99</v>
      </c>
      <c r="F10" s="5" t="s">
        <v>19</v>
      </c>
    </row>
    <row r="11" spans="1:3" ht="15">
      <c r="A11" s="7"/>
      <c r="B11" s="7"/>
      <c r="C11" s="36"/>
    </row>
    <row r="12" spans="1:2" ht="15">
      <c r="A12" s="10" t="s">
        <v>7</v>
      </c>
      <c r="B12" s="10"/>
    </row>
    <row r="13" spans="2:5" ht="15">
      <c r="B13" s="37">
        <v>1</v>
      </c>
      <c r="C13" s="6" t="str">
        <f>'[1]Men 49er'!A3</f>
        <v>Chama Bill</v>
      </c>
      <c r="D13" s="3">
        <f>'[1]Men 49er'!D10</f>
        <v>2</v>
      </c>
      <c r="E13" s="4">
        <f>'[1]Men 49er'!H9</f>
        <v>179.54</v>
      </c>
    </row>
    <row r="14" spans="2:5" ht="15">
      <c r="B14" s="37">
        <v>2</v>
      </c>
      <c r="C14" s="6" t="str">
        <f>'[1]Men 49er'!A13</f>
        <v>Professor Cubby Bear</v>
      </c>
      <c r="D14" s="3">
        <f>'[1]Men 49er'!D20</f>
        <v>2</v>
      </c>
      <c r="E14" s="4">
        <f>'[1]Men 49er'!H19</f>
        <v>250.09</v>
      </c>
    </row>
    <row r="15" spans="2:5" ht="15">
      <c r="B15" s="37">
        <v>3</v>
      </c>
      <c r="C15" s="6" t="str">
        <f>'[1]Men 49er'!A23</f>
        <v>El Alacran Del Norte</v>
      </c>
      <c r="D15" s="3">
        <f>'[1]Men 49er'!D30</f>
        <v>4</v>
      </c>
      <c r="E15" s="4">
        <f>'[1]Men 49er'!H29</f>
        <v>275.77</v>
      </c>
    </row>
    <row r="16" ht="15">
      <c r="C16" s="6"/>
    </row>
    <row r="17" spans="1:2" ht="15">
      <c r="A17" s="10" t="s">
        <v>8</v>
      </c>
      <c r="B17" s="10"/>
    </row>
    <row r="18" spans="2:5" ht="15">
      <c r="B18">
        <v>1</v>
      </c>
      <c r="C18" s="6" t="str">
        <f>'[1]Men Duelist'!A3</f>
        <v>Mad Dog Draper</v>
      </c>
      <c r="D18" s="3">
        <f>'[1]Men Duelist'!D10</f>
        <v>7</v>
      </c>
      <c r="E18" s="4">
        <f>'[1]Men Duelist'!H9</f>
        <v>294.02</v>
      </c>
    </row>
    <row r="20" spans="1:2" ht="15">
      <c r="A20" s="10" t="s">
        <v>10</v>
      </c>
      <c r="B20" s="10"/>
    </row>
    <row r="21" spans="2:5" ht="15">
      <c r="B21">
        <v>1</v>
      </c>
      <c r="C21" s="6" t="str">
        <f>'[1]Men Gunfighter'!A3</f>
        <v>Mescalero</v>
      </c>
      <c r="D21" s="3">
        <f>'[1]Men Gunfighter'!D10</f>
        <v>2</v>
      </c>
      <c r="E21" s="4">
        <f>'[1]Men Gunfighter'!H9</f>
        <v>205.01999999999998</v>
      </c>
    </row>
    <row r="22" spans="2:5" ht="15">
      <c r="B22">
        <v>2</v>
      </c>
      <c r="C22" s="6" t="str">
        <f>'[1]Men Gunfighter'!A13</f>
        <v>Dirt McFearson</v>
      </c>
      <c r="D22" s="3">
        <f>'[1]Men Gunfighter'!D20</f>
        <v>3</v>
      </c>
      <c r="E22" s="4">
        <f>'[1]Men Gunfighter'!H19</f>
        <v>246.57</v>
      </c>
    </row>
    <row r="23" spans="2:5" ht="15">
      <c r="B23">
        <v>3</v>
      </c>
      <c r="C23" s="6" t="str">
        <f>'[1]Men Gunfighter'!A23</f>
        <v>Bull McFearson</v>
      </c>
      <c r="D23" s="3">
        <f>'[1]Men Gunfighter'!D30</f>
        <v>15</v>
      </c>
      <c r="E23" s="4">
        <f>'[1]Men Gunfighter'!H29</f>
        <v>321.66</v>
      </c>
    </row>
    <row r="24" spans="2:5" ht="15">
      <c r="B24">
        <v>4</v>
      </c>
      <c r="C24" s="6" t="str">
        <f>'[1]Men Gunfighter'!A33</f>
        <v>M.C. Ryder</v>
      </c>
      <c r="D24" s="3">
        <f>'[1]Men Gunfighter'!D40</f>
        <v>18</v>
      </c>
      <c r="E24" s="4">
        <f>'[1]Men Gunfighter'!H39</f>
        <v>351.58</v>
      </c>
    </row>
    <row r="25" spans="2:5" ht="15">
      <c r="B25">
        <v>5</v>
      </c>
      <c r="C25" s="6" t="str">
        <f>'[1]Men Gunfighter'!A43</f>
        <v>Fordyce Beals</v>
      </c>
      <c r="D25" s="3">
        <f>'[1]Men Gunfighter'!D50</f>
        <v>3</v>
      </c>
      <c r="E25" s="4">
        <f>'[1]Men Gunfighter'!H49</f>
        <v>433.40999999999997</v>
      </c>
    </row>
    <row r="27" spans="1:2" ht="15">
      <c r="A27" s="10" t="s">
        <v>16</v>
      </c>
      <c r="B27" s="10"/>
    </row>
    <row r="28" spans="2:5" ht="15">
      <c r="B28">
        <v>1</v>
      </c>
      <c r="C28" s="6" t="str">
        <f>'[1]Men Senior 60+'!A3</f>
        <v>Badmann Bob</v>
      </c>
      <c r="D28" s="3">
        <f>'[1]Men Senior 60+'!D10</f>
        <v>6</v>
      </c>
      <c r="E28" s="4">
        <f>'[1]Men Senior 60+'!H9</f>
        <v>201.45999999999998</v>
      </c>
    </row>
    <row r="29" spans="2:5" ht="15">
      <c r="B29">
        <v>2</v>
      </c>
      <c r="C29" s="6" t="str">
        <f>'[1]Men Senior 60+'!A13</f>
        <v>Bones Brannon</v>
      </c>
      <c r="D29" s="3">
        <f>'[1]Men Senior 60+'!D20</f>
        <v>6</v>
      </c>
      <c r="E29" s="4">
        <f>'[1]Men Senior 60+'!H19</f>
        <v>244.93</v>
      </c>
    </row>
    <row r="30" spans="2:5" ht="15">
      <c r="B30">
        <v>3</v>
      </c>
      <c r="C30" s="6" t="str">
        <f>'[1]Men Senior 60+'!A23</f>
        <v>Mad Trapper of Rat River</v>
      </c>
      <c r="D30" s="3">
        <f>'[1]Men Senior 60+'!D30</f>
        <v>9</v>
      </c>
      <c r="E30" s="4">
        <f>'[1]Men Senior 60+'!H29</f>
        <v>491.51</v>
      </c>
    </row>
    <row r="32" spans="1:2" ht="15">
      <c r="A32" s="38" t="s">
        <v>4</v>
      </c>
      <c r="B32" s="38"/>
    </row>
    <row r="33" spans="2:5" ht="15">
      <c r="B33">
        <v>1</v>
      </c>
      <c r="C33" s="6" t="str">
        <f>'[1]Ladies Traditional'!A3</f>
        <v>Pony Pam</v>
      </c>
      <c r="D33" s="3">
        <f>'[1]Ladies Traditional'!D10</f>
        <v>10</v>
      </c>
      <c r="E33" s="4">
        <f>'[1]Ladies Traditional'!H9</f>
        <v>375.27</v>
      </c>
    </row>
    <row r="34" spans="2:5" ht="15">
      <c r="B34">
        <v>2</v>
      </c>
      <c r="C34" s="6" t="str">
        <f>'[1]Ladies Traditional'!A13</f>
        <v>Leia Tombstone</v>
      </c>
      <c r="D34" s="3">
        <f>'[1]Ladies Traditional'!D20</f>
        <v>9</v>
      </c>
      <c r="E34" s="4">
        <f>'[1]Ladies Traditional'!H19</f>
        <v>389.9</v>
      </c>
    </row>
    <row r="35" spans="2:5" ht="15">
      <c r="B35">
        <v>3</v>
      </c>
      <c r="C35" s="6" t="str">
        <f>'[1]Ladies Traditional'!A23</f>
        <v>Raspberry Hayes</v>
      </c>
      <c r="D35" s="3">
        <f>'[1]Ladies Traditional'!D30</f>
        <v>20</v>
      </c>
      <c r="E35" s="4">
        <f>'[1]Ladies Traditional'!H29</f>
        <v>430.68</v>
      </c>
    </row>
    <row r="36" ht="15">
      <c r="C36" s="22"/>
    </row>
    <row r="37" spans="1:2" ht="15">
      <c r="A37" s="38" t="s">
        <v>12</v>
      </c>
      <c r="B37" s="38"/>
    </row>
    <row r="38" spans="2:5" ht="15">
      <c r="B38">
        <v>1</v>
      </c>
      <c r="C38" s="6" t="str">
        <f>'[1]Ladies 49er'!A3</f>
        <v>Mudhen Millie</v>
      </c>
      <c r="D38" s="3">
        <f>'[1]Ladies 49er'!D10</f>
        <v>2</v>
      </c>
      <c r="E38" s="4">
        <f>'[1]Ladies 49er'!H9</f>
        <v>292.21</v>
      </c>
    </row>
    <row r="39" spans="2:5" ht="15">
      <c r="B39">
        <v>2</v>
      </c>
      <c r="C39" s="6" t="str">
        <f>'[1]Ladies 49er'!A13</f>
        <v>Conejo Karen</v>
      </c>
      <c r="D39" s="3">
        <f>'[1]Ladies 49er'!D20</f>
        <v>7</v>
      </c>
      <c r="E39" s="4">
        <f>'[1]Ladies 49er'!H19</f>
        <v>317.44</v>
      </c>
    </row>
    <row r="41" spans="1:2" ht="15">
      <c r="A41" s="38" t="s">
        <v>3</v>
      </c>
      <c r="B41" s="38"/>
    </row>
    <row r="42" spans="2:5" ht="15">
      <c r="B42">
        <v>1</v>
      </c>
      <c r="C42" s="6" t="str">
        <f>'[1]Ladies Gunfighter'!A3</f>
        <v>Calgary Kate</v>
      </c>
      <c r="D42" s="3">
        <f>'[1]Ladies Gunfighter'!D10</f>
        <v>9</v>
      </c>
      <c r="E42" s="4">
        <f>'[1]Ladies Gunfighter'!H9</f>
        <v>276.15</v>
      </c>
    </row>
    <row r="44" spans="1:2" ht="15">
      <c r="A44" s="39" t="s">
        <v>5</v>
      </c>
      <c r="B44" s="39"/>
    </row>
  </sheetData>
  <sheetProtection/>
  <mergeCells count="1">
    <mergeCell ref="A1:F1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</cols>
  <sheetData>
    <row r="1" spans="1:8" ht="19.5" thickBot="1">
      <c r="A1" s="2" t="s">
        <v>4</v>
      </c>
      <c r="B1" s="5"/>
      <c r="C1" s="4"/>
      <c r="D1" s="5"/>
      <c r="E1" s="3"/>
      <c r="F1" s="3"/>
      <c r="G1" s="3"/>
      <c r="H1" s="4"/>
    </row>
    <row r="2" spans="1:8" ht="15">
      <c r="A2" s="71" t="s">
        <v>21</v>
      </c>
      <c r="B2" s="72" t="s">
        <v>22</v>
      </c>
      <c r="C2" s="73" t="s">
        <v>23</v>
      </c>
      <c r="D2" s="72" t="s">
        <v>1</v>
      </c>
      <c r="E2" s="74" t="s">
        <v>24</v>
      </c>
      <c r="F2" s="74" t="s">
        <v>25</v>
      </c>
      <c r="G2" s="74" t="s">
        <v>26</v>
      </c>
      <c r="H2" s="75" t="s">
        <v>27</v>
      </c>
    </row>
    <row r="3" spans="1:8" ht="15">
      <c r="A3" s="76" t="s">
        <v>65</v>
      </c>
      <c r="B3" s="53">
        <v>2</v>
      </c>
      <c r="C3" s="77">
        <v>69.48</v>
      </c>
      <c r="D3" s="78">
        <v>5</v>
      </c>
      <c r="E3" s="79"/>
      <c r="F3" s="79"/>
      <c r="G3" s="79"/>
      <c r="H3" s="80">
        <f aca="true" t="shared" si="0" ref="H3:H8">C3+D3*5+E3*10+-F3*10-G3*5</f>
        <v>94.48</v>
      </c>
    </row>
    <row r="4" spans="1:8" ht="15">
      <c r="A4" s="76"/>
      <c r="B4" s="53">
        <v>4</v>
      </c>
      <c r="C4" s="77">
        <v>78.54</v>
      </c>
      <c r="D4" s="78"/>
      <c r="E4" s="79"/>
      <c r="F4" s="79"/>
      <c r="G4" s="79">
        <v>1</v>
      </c>
      <c r="H4" s="80">
        <f t="shared" si="0"/>
        <v>73.54</v>
      </c>
    </row>
    <row r="5" spans="1:8" ht="15">
      <c r="A5" s="76"/>
      <c r="B5" s="53">
        <v>5</v>
      </c>
      <c r="C5" s="77"/>
      <c r="D5" s="78"/>
      <c r="E5" s="79"/>
      <c r="F5" s="79"/>
      <c r="G5" s="79"/>
      <c r="H5" s="80">
        <f t="shared" si="0"/>
        <v>0</v>
      </c>
    </row>
    <row r="6" spans="1:8" ht="15">
      <c r="A6" s="76"/>
      <c r="B6" s="53">
        <v>8</v>
      </c>
      <c r="C6" s="77">
        <v>82.95</v>
      </c>
      <c r="D6" s="78">
        <v>1</v>
      </c>
      <c r="E6" s="79"/>
      <c r="F6" s="79"/>
      <c r="G6" s="79"/>
      <c r="H6" s="80">
        <f t="shared" si="0"/>
        <v>87.95</v>
      </c>
    </row>
    <row r="7" spans="1:8" ht="15">
      <c r="A7" s="76"/>
      <c r="B7" s="53">
        <v>10</v>
      </c>
      <c r="C7" s="77">
        <v>72.8</v>
      </c>
      <c r="D7" s="78">
        <v>2</v>
      </c>
      <c r="E7" s="79"/>
      <c r="F7" s="79"/>
      <c r="G7" s="79"/>
      <c r="H7" s="80">
        <f t="shared" si="0"/>
        <v>82.8</v>
      </c>
    </row>
    <row r="8" spans="1:8" ht="15">
      <c r="A8" s="76"/>
      <c r="B8" s="53"/>
      <c r="C8" s="77"/>
      <c r="D8" s="78"/>
      <c r="E8" s="79"/>
      <c r="F8" s="79"/>
      <c r="G8" s="79"/>
      <c r="H8" s="80">
        <f t="shared" si="0"/>
        <v>0</v>
      </c>
    </row>
    <row r="9" spans="1:8" ht="15.75" thickBot="1">
      <c r="A9" s="81" t="s">
        <v>29</v>
      </c>
      <c r="B9" s="82"/>
      <c r="C9" s="83">
        <f>C3+C4+C5+C6+C7+C8</f>
        <v>303.77000000000004</v>
      </c>
      <c r="D9" s="84">
        <f>(D3+D4+D5+D6+D7+D8)*5</f>
        <v>40</v>
      </c>
      <c r="E9" s="85">
        <f>(E3+E4+E5+E6+E7+E8)*10</f>
        <v>0</v>
      </c>
      <c r="F9" s="85">
        <f>(F3+F4+F5+F6+F7+F8)*10</f>
        <v>0</v>
      </c>
      <c r="G9" s="85">
        <f>(G3+G4+G5+G6+G7+G8)*5</f>
        <v>5</v>
      </c>
      <c r="H9" s="86">
        <f>C9+D9+E9+-F9-G9</f>
        <v>338.77000000000004</v>
      </c>
    </row>
    <row r="10" spans="1:8" ht="15.75" thickBot="1">
      <c r="A10" s="87"/>
      <c r="B10" s="88"/>
      <c r="C10" s="89"/>
      <c r="D10" s="90">
        <f>D9/5</f>
        <v>8</v>
      </c>
      <c r="E10" s="91"/>
      <c r="F10" s="91"/>
      <c r="G10" s="91"/>
      <c r="H10" s="92">
        <f>H3+H4+H5+H6+H7+H8</f>
        <v>338.77000000000004</v>
      </c>
    </row>
    <row r="11" ht="15.75" thickBot="1"/>
    <row r="12" spans="1:8" ht="15">
      <c r="A12" s="47" t="s">
        <v>21</v>
      </c>
      <c r="B12" s="48" t="s">
        <v>22</v>
      </c>
      <c r="C12" s="49" t="s">
        <v>23</v>
      </c>
      <c r="D12" s="48" t="s">
        <v>1</v>
      </c>
      <c r="E12" s="50" t="s">
        <v>24</v>
      </c>
      <c r="F12" s="50" t="s">
        <v>25</v>
      </c>
      <c r="G12" s="50" t="s">
        <v>26</v>
      </c>
      <c r="H12" s="51" t="s">
        <v>27</v>
      </c>
    </row>
    <row r="13" spans="1:8" ht="15">
      <c r="A13" s="52" t="s">
        <v>49</v>
      </c>
      <c r="B13" s="53">
        <v>2</v>
      </c>
      <c r="C13" s="54">
        <v>64.18</v>
      </c>
      <c r="D13" s="55">
        <v>6</v>
      </c>
      <c r="E13" s="56"/>
      <c r="F13" s="56"/>
      <c r="G13" s="56"/>
      <c r="H13" s="57">
        <f aca="true" t="shared" si="1" ref="H13:H18">C13+D13*5+E13*10+-F13*10-G13*5</f>
        <v>94.18</v>
      </c>
    </row>
    <row r="14" spans="1:8" ht="15">
      <c r="A14" s="52"/>
      <c r="B14" s="53">
        <v>4</v>
      </c>
      <c r="C14" s="54">
        <v>62.41</v>
      </c>
      <c r="D14" s="55">
        <v>3</v>
      </c>
      <c r="E14" s="56"/>
      <c r="F14" s="56"/>
      <c r="G14" s="56"/>
      <c r="H14" s="57">
        <f t="shared" si="1"/>
        <v>77.41</v>
      </c>
    </row>
    <row r="15" spans="1:8" ht="15">
      <c r="A15" s="52"/>
      <c r="B15" s="53">
        <v>5</v>
      </c>
      <c r="C15" s="54"/>
      <c r="D15" s="55"/>
      <c r="E15" s="56"/>
      <c r="F15" s="56"/>
      <c r="G15" s="56"/>
      <c r="H15" s="57">
        <f t="shared" si="1"/>
        <v>0</v>
      </c>
    </row>
    <row r="16" spans="1:8" ht="15">
      <c r="A16" s="52"/>
      <c r="B16" s="53">
        <v>8</v>
      </c>
      <c r="C16" s="54">
        <v>68.62</v>
      </c>
      <c r="D16" s="55">
        <v>6</v>
      </c>
      <c r="E16" s="56"/>
      <c r="F16" s="56"/>
      <c r="G16" s="56"/>
      <c r="H16" s="57">
        <f t="shared" si="1"/>
        <v>98.62</v>
      </c>
    </row>
    <row r="17" spans="1:8" ht="15">
      <c r="A17" s="52"/>
      <c r="B17" s="53">
        <v>10</v>
      </c>
      <c r="C17" s="54">
        <v>59.95</v>
      </c>
      <c r="D17" s="55">
        <v>10</v>
      </c>
      <c r="E17" s="56"/>
      <c r="F17" s="56"/>
      <c r="G17" s="56"/>
      <c r="H17" s="57">
        <f t="shared" si="1"/>
        <v>109.95</v>
      </c>
    </row>
    <row r="18" spans="1:8" ht="15">
      <c r="A18" s="52"/>
      <c r="B18" s="53"/>
      <c r="C18" s="54"/>
      <c r="D18" s="55"/>
      <c r="E18" s="56"/>
      <c r="F18" s="56"/>
      <c r="G18" s="56"/>
      <c r="H18" s="57">
        <f t="shared" si="1"/>
        <v>0</v>
      </c>
    </row>
    <row r="19" spans="1:8" ht="15.75" thickBot="1">
      <c r="A19" s="58" t="s">
        <v>29</v>
      </c>
      <c r="B19" s="59"/>
      <c r="C19" s="60">
        <f>C13+C14+C15+C16+C17+C18</f>
        <v>255.16000000000003</v>
      </c>
      <c r="D19" s="61">
        <f>(D13+D14+D15+D16+D17+D18)*5</f>
        <v>125</v>
      </c>
      <c r="E19" s="62">
        <f>(E13+E14+E15+E16+E17+E18)*10</f>
        <v>0</v>
      </c>
      <c r="F19" s="62">
        <f>(F13+F14+F15+F16+F17+F18)*10</f>
        <v>0</v>
      </c>
      <c r="G19" s="62">
        <f>(G13+G14+G15+G16+G17+G18)*5</f>
        <v>0</v>
      </c>
      <c r="H19" s="63">
        <f>C19+D19+E19+-F19-G19</f>
        <v>380.16</v>
      </c>
    </row>
    <row r="20" spans="1:8" ht="15.75" thickBot="1">
      <c r="A20" s="64"/>
      <c r="B20" s="65"/>
      <c r="C20" s="66"/>
      <c r="D20" s="67">
        <f>D19/5</f>
        <v>25</v>
      </c>
      <c r="E20" s="68"/>
      <c r="F20" s="68"/>
      <c r="G20" s="68"/>
      <c r="H20" s="69">
        <f>H13+H14+H15+H16+H17+H18</f>
        <v>380.16</v>
      </c>
    </row>
    <row r="22" spans="1:8" ht="15">
      <c r="A22" s="1"/>
      <c r="B22" s="1"/>
      <c r="C22" s="1"/>
      <c r="D22" s="1"/>
      <c r="E22" s="1"/>
      <c r="F22" s="1"/>
      <c r="G22" s="1"/>
      <c r="H22" s="1"/>
    </row>
    <row r="23" ht="19.5" thickBot="1">
      <c r="A23" s="9" t="s">
        <v>12</v>
      </c>
    </row>
    <row r="24" spans="1:8" ht="15">
      <c r="A24" s="47" t="s">
        <v>21</v>
      </c>
      <c r="B24" s="48" t="s">
        <v>22</v>
      </c>
      <c r="C24" s="49" t="s">
        <v>23</v>
      </c>
      <c r="D24" s="48" t="s">
        <v>1</v>
      </c>
      <c r="E24" s="50" t="s">
        <v>24</v>
      </c>
      <c r="F24" s="50" t="s">
        <v>25</v>
      </c>
      <c r="G24" s="50" t="s">
        <v>26</v>
      </c>
      <c r="H24" s="51" t="s">
        <v>27</v>
      </c>
    </row>
    <row r="25" spans="1:8" ht="15">
      <c r="A25" s="52" t="s">
        <v>50</v>
      </c>
      <c r="B25" s="53">
        <v>2</v>
      </c>
      <c r="C25" s="54">
        <v>57.12</v>
      </c>
      <c r="D25" s="55"/>
      <c r="E25" s="56"/>
      <c r="F25" s="56"/>
      <c r="G25" s="56"/>
      <c r="H25" s="57">
        <f aca="true" t="shared" si="2" ref="H25:H30">C25+D25*5+E25*10+-F25*10-G25*5</f>
        <v>57.12</v>
      </c>
    </row>
    <row r="26" spans="1:8" ht="15">
      <c r="A26" s="52"/>
      <c r="B26" s="53">
        <v>4</v>
      </c>
      <c r="C26" s="54">
        <v>83.992</v>
      </c>
      <c r="D26" s="55">
        <v>2</v>
      </c>
      <c r="E26" s="56"/>
      <c r="F26" s="56"/>
      <c r="G26" s="56">
        <v>1</v>
      </c>
      <c r="H26" s="57">
        <f t="shared" si="2"/>
        <v>88.992</v>
      </c>
    </row>
    <row r="27" spans="1:8" ht="15">
      <c r="A27" s="52"/>
      <c r="B27" s="53">
        <v>5</v>
      </c>
      <c r="C27" s="54"/>
      <c r="D27" s="55"/>
      <c r="E27" s="56"/>
      <c r="F27" s="56"/>
      <c r="G27" s="56"/>
      <c r="H27" s="57">
        <f t="shared" si="2"/>
        <v>0</v>
      </c>
    </row>
    <row r="28" spans="1:8" ht="15">
      <c r="A28" s="52"/>
      <c r="B28" s="53">
        <v>8</v>
      </c>
      <c r="C28" s="54">
        <v>54.77</v>
      </c>
      <c r="D28" s="55">
        <v>1</v>
      </c>
      <c r="E28" s="56"/>
      <c r="F28" s="56"/>
      <c r="G28" s="56"/>
      <c r="H28" s="57">
        <f t="shared" si="2"/>
        <v>59.77</v>
      </c>
    </row>
    <row r="29" spans="1:8" ht="15">
      <c r="A29" s="52"/>
      <c r="B29" s="53">
        <v>10</v>
      </c>
      <c r="C29" s="54">
        <v>56.02</v>
      </c>
      <c r="D29" s="55"/>
      <c r="E29" s="56"/>
      <c r="F29" s="56"/>
      <c r="G29" s="56"/>
      <c r="H29" s="57">
        <f t="shared" si="2"/>
        <v>56.02</v>
      </c>
    </row>
    <row r="30" spans="1:8" ht="15">
      <c r="A30" s="52"/>
      <c r="B30" s="53"/>
      <c r="C30" s="54"/>
      <c r="D30" s="55"/>
      <c r="E30" s="56"/>
      <c r="F30" s="56"/>
      <c r="G30" s="56"/>
      <c r="H30" s="57">
        <f t="shared" si="2"/>
        <v>0</v>
      </c>
    </row>
    <row r="31" spans="1:8" ht="15.75" thickBot="1">
      <c r="A31" s="58" t="s">
        <v>29</v>
      </c>
      <c r="B31" s="59"/>
      <c r="C31" s="60">
        <f>C25+C26+C27+C28+C29+C30</f>
        <v>251.90200000000002</v>
      </c>
      <c r="D31" s="61">
        <f>(D25+D26+D27+D28+D29+D30)*5</f>
        <v>15</v>
      </c>
      <c r="E31" s="62">
        <f>(E25+E26+E27+E28+E29+E30)*10</f>
        <v>0</v>
      </c>
      <c r="F31" s="62">
        <f>(F25+F26+F27+F28+F29+F30)*10</f>
        <v>0</v>
      </c>
      <c r="G31" s="62">
        <f>(G25+G26+G27+G28+G29+G30)*5</f>
        <v>5</v>
      </c>
      <c r="H31" s="63">
        <f>C31+D31+E31+-F31-G31</f>
        <v>261.90200000000004</v>
      </c>
    </row>
    <row r="32" spans="1:8" ht="15.75" thickBot="1">
      <c r="A32" s="64"/>
      <c r="B32" s="65"/>
      <c r="C32" s="66"/>
      <c r="D32" s="67">
        <f>D31/5</f>
        <v>3</v>
      </c>
      <c r="E32" s="68"/>
      <c r="F32" s="68"/>
      <c r="G32" s="68"/>
      <c r="H32" s="69">
        <f>H25+H26+H27+H28+H29+H30</f>
        <v>261.902</v>
      </c>
    </row>
    <row r="33" spans="1:8" ht="15.75" thickBot="1">
      <c r="A33" s="70"/>
      <c r="B33" s="5"/>
      <c r="C33" s="4"/>
      <c r="D33" s="5"/>
      <c r="E33" s="3"/>
      <c r="F33" s="3"/>
      <c r="G33" s="3"/>
      <c r="H33" s="4"/>
    </row>
    <row r="34" spans="1:8" ht="15">
      <c r="A34" s="47" t="s">
        <v>21</v>
      </c>
      <c r="B34" s="48" t="s">
        <v>22</v>
      </c>
      <c r="C34" s="49" t="s">
        <v>23</v>
      </c>
      <c r="D34" s="48" t="s">
        <v>1</v>
      </c>
      <c r="E34" s="50" t="s">
        <v>24</v>
      </c>
      <c r="F34" s="50" t="s">
        <v>25</v>
      </c>
      <c r="G34" s="50" t="s">
        <v>26</v>
      </c>
      <c r="H34" s="51" t="s">
        <v>27</v>
      </c>
    </row>
    <row r="35" spans="1:8" ht="15">
      <c r="A35" s="52" t="s">
        <v>51</v>
      </c>
      <c r="B35" s="53">
        <v>2</v>
      </c>
      <c r="C35" s="54">
        <v>55.97</v>
      </c>
      <c r="D35" s="55">
        <v>6</v>
      </c>
      <c r="E35" s="56"/>
      <c r="F35" s="56"/>
      <c r="G35" s="56"/>
      <c r="H35" s="57">
        <f aca="true" t="shared" si="3" ref="H35:H40">C35+D35*5+E35*10+-F35*10-G35*5</f>
        <v>85.97</v>
      </c>
    </row>
    <row r="36" spans="1:8" ht="15">
      <c r="A36" s="52"/>
      <c r="B36" s="53">
        <v>4</v>
      </c>
      <c r="C36" s="54">
        <v>63.25</v>
      </c>
      <c r="D36" s="55">
        <v>5</v>
      </c>
      <c r="E36" s="56"/>
      <c r="F36" s="56"/>
      <c r="G36" s="56"/>
      <c r="H36" s="57">
        <f t="shared" si="3"/>
        <v>88.25</v>
      </c>
    </row>
    <row r="37" spans="1:8" ht="15">
      <c r="A37" s="52"/>
      <c r="B37" s="53">
        <v>5</v>
      </c>
      <c r="C37" s="54"/>
      <c r="D37" s="55"/>
      <c r="E37" s="56"/>
      <c r="F37" s="56"/>
      <c r="G37" s="56"/>
      <c r="H37" s="57">
        <f t="shared" si="3"/>
        <v>0</v>
      </c>
    </row>
    <row r="38" spans="1:8" ht="15">
      <c r="A38" s="52"/>
      <c r="B38" s="53">
        <v>8</v>
      </c>
      <c r="C38" s="54">
        <v>48.07</v>
      </c>
      <c r="D38" s="55">
        <v>2</v>
      </c>
      <c r="E38" s="56"/>
      <c r="F38" s="56"/>
      <c r="G38" s="56"/>
      <c r="H38" s="57">
        <f t="shared" si="3"/>
        <v>58.07</v>
      </c>
    </row>
    <row r="39" spans="1:8" ht="15">
      <c r="A39" s="52"/>
      <c r="B39" s="53">
        <v>10</v>
      </c>
      <c r="C39" s="54">
        <v>50.5</v>
      </c>
      <c r="D39" s="55">
        <v>5</v>
      </c>
      <c r="E39" s="56"/>
      <c r="F39" s="56"/>
      <c r="G39" s="56"/>
      <c r="H39" s="57">
        <f t="shared" si="3"/>
        <v>75.5</v>
      </c>
    </row>
    <row r="40" spans="1:8" ht="15">
      <c r="A40" s="52"/>
      <c r="B40" s="53"/>
      <c r="C40" s="54"/>
      <c r="D40" s="55"/>
      <c r="E40" s="56"/>
      <c r="F40" s="56"/>
      <c r="G40" s="56"/>
      <c r="H40" s="57">
        <f t="shared" si="3"/>
        <v>0</v>
      </c>
    </row>
    <row r="41" spans="1:8" ht="15.75" thickBot="1">
      <c r="A41" s="58" t="s">
        <v>29</v>
      </c>
      <c r="B41" s="59"/>
      <c r="C41" s="60">
        <f>C35+C36+C37+C38+C39+C40</f>
        <v>217.79</v>
      </c>
      <c r="D41" s="61">
        <f>(D35+D36+D37+D38+D39+D40)*5</f>
        <v>90</v>
      </c>
      <c r="E41" s="62">
        <f>(E35+E36+E37+E38+E39+E40)*10</f>
        <v>0</v>
      </c>
      <c r="F41" s="62">
        <f>(F35+F36+F37+F38+F39+F40)*10</f>
        <v>0</v>
      </c>
      <c r="G41" s="62">
        <f>(G35+G36+G37+G38+G39+G40)*5</f>
        <v>0</v>
      </c>
      <c r="H41" s="63">
        <f>C41+D41+E41+-F41-G41</f>
        <v>307.78999999999996</v>
      </c>
    </row>
    <row r="42" spans="1:8" ht="15.75" thickBot="1">
      <c r="A42" s="64"/>
      <c r="B42" s="65"/>
      <c r="C42" s="66"/>
      <c r="D42" s="67">
        <f>D41/5</f>
        <v>18</v>
      </c>
      <c r="E42" s="68"/>
      <c r="F42" s="68"/>
      <c r="G42" s="68"/>
      <c r="H42" s="69">
        <f>H35+H36+H37+H38+H39+H40</f>
        <v>307.78999999999996</v>
      </c>
    </row>
    <row r="44" spans="1:8" ht="15">
      <c r="A44" s="1"/>
      <c r="B44" s="1"/>
      <c r="C44" s="1"/>
      <c r="D44" s="1"/>
      <c r="E44" s="1"/>
      <c r="F44" s="1"/>
      <c r="G44" s="1"/>
      <c r="H44" s="1"/>
    </row>
    <row r="45" ht="19.5" thickBot="1">
      <c r="A45" s="9" t="s">
        <v>3</v>
      </c>
    </row>
    <row r="46" spans="1:8" ht="15">
      <c r="A46" s="47" t="s">
        <v>21</v>
      </c>
      <c r="B46" s="48" t="s">
        <v>22</v>
      </c>
      <c r="C46" s="49" t="s">
        <v>23</v>
      </c>
      <c r="D46" s="48" t="s">
        <v>1</v>
      </c>
      <c r="E46" s="50" t="s">
        <v>24</v>
      </c>
      <c r="F46" s="50" t="s">
        <v>25</v>
      </c>
      <c r="G46" s="50" t="s">
        <v>26</v>
      </c>
      <c r="H46" s="51" t="s">
        <v>27</v>
      </c>
    </row>
    <row r="47" spans="1:8" ht="15">
      <c r="A47" s="52" t="s">
        <v>52</v>
      </c>
      <c r="B47" s="53">
        <v>2</v>
      </c>
      <c r="C47" s="54">
        <v>38.17</v>
      </c>
      <c r="D47" s="55">
        <v>2</v>
      </c>
      <c r="E47" s="56"/>
      <c r="F47" s="56"/>
      <c r="G47" s="56"/>
      <c r="H47" s="57">
        <f aca="true" t="shared" si="4" ref="H47:H52">C47+D47*5+E47*10+-F47*10-G47*5</f>
        <v>48.17</v>
      </c>
    </row>
    <row r="48" spans="1:8" ht="15">
      <c r="A48" s="52"/>
      <c r="B48" s="53">
        <v>4</v>
      </c>
      <c r="C48" s="54">
        <v>69.91</v>
      </c>
      <c r="D48" s="55"/>
      <c r="E48" s="56"/>
      <c r="F48" s="56"/>
      <c r="G48" s="56">
        <v>1</v>
      </c>
      <c r="H48" s="57">
        <f t="shared" si="4"/>
        <v>64.91</v>
      </c>
    </row>
    <row r="49" spans="1:8" ht="15">
      <c r="A49" s="52"/>
      <c r="B49" s="53">
        <v>5</v>
      </c>
      <c r="C49" s="54"/>
      <c r="D49" s="55"/>
      <c r="E49" s="56"/>
      <c r="F49" s="56"/>
      <c r="G49" s="56"/>
      <c r="H49" s="57">
        <f t="shared" si="4"/>
        <v>0</v>
      </c>
    </row>
    <row r="50" spans="1:8" ht="15">
      <c r="A50" s="52"/>
      <c r="B50" s="53">
        <v>8</v>
      </c>
      <c r="C50" s="54">
        <v>37.71</v>
      </c>
      <c r="D50" s="55">
        <v>1</v>
      </c>
      <c r="E50" s="56"/>
      <c r="F50" s="56"/>
      <c r="G50" s="56"/>
      <c r="H50" s="57">
        <f t="shared" si="4"/>
        <v>42.71</v>
      </c>
    </row>
    <row r="51" spans="1:8" ht="15">
      <c r="A51" s="52"/>
      <c r="B51" s="53">
        <v>10</v>
      </c>
      <c r="C51" s="54">
        <v>36.55</v>
      </c>
      <c r="D51" s="55">
        <v>1</v>
      </c>
      <c r="E51" s="56"/>
      <c r="F51" s="56"/>
      <c r="G51" s="56"/>
      <c r="H51" s="57">
        <f t="shared" si="4"/>
        <v>41.55</v>
      </c>
    </row>
    <row r="52" spans="1:8" ht="15">
      <c r="A52" s="52"/>
      <c r="B52" s="53"/>
      <c r="C52" s="54"/>
      <c r="D52" s="55"/>
      <c r="E52" s="56"/>
      <c r="F52" s="56"/>
      <c r="G52" s="56"/>
      <c r="H52" s="57">
        <f t="shared" si="4"/>
        <v>0</v>
      </c>
    </row>
    <row r="53" spans="1:8" ht="15.75" thickBot="1">
      <c r="A53" s="58" t="s">
        <v>29</v>
      </c>
      <c r="B53" s="59"/>
      <c r="C53" s="60">
        <f>C47+C48+C49+C50+C51+C52</f>
        <v>182.33999999999997</v>
      </c>
      <c r="D53" s="61">
        <f>(D47+D48+D49+D50+D51+D52)*5</f>
        <v>20</v>
      </c>
      <c r="E53" s="62">
        <f>(E47+E48+E49+E50+E51+E52)*10</f>
        <v>0</v>
      </c>
      <c r="F53" s="62">
        <f>(F47+F48+F49+F50+F51+F52)*10</f>
        <v>0</v>
      </c>
      <c r="G53" s="62">
        <f>(G47+G48+G49+G50+G51+G52)*5</f>
        <v>5</v>
      </c>
      <c r="H53" s="63">
        <f>C53+D53+E53+-F53-G53</f>
        <v>197.33999999999997</v>
      </c>
    </row>
    <row r="54" spans="1:8" ht="15.75" thickBot="1">
      <c r="A54" s="64"/>
      <c r="B54" s="65"/>
      <c r="C54" s="66"/>
      <c r="D54" s="67">
        <f>D53/5</f>
        <v>4</v>
      </c>
      <c r="E54" s="68"/>
      <c r="F54" s="68"/>
      <c r="G54" s="68"/>
      <c r="H54" s="69">
        <f>H47+H48+H49+H50+H51+H52</f>
        <v>197.33999999999997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</cols>
  <sheetData>
    <row r="1" spans="1:4" ht="18.75">
      <c r="A1" s="104" t="s">
        <v>17</v>
      </c>
      <c r="B1" s="105"/>
      <c r="C1" s="105"/>
      <c r="D1" s="106"/>
    </row>
    <row r="2" spans="1:4" ht="21.75" customHeight="1" thickBot="1">
      <c r="A2" s="40" t="s">
        <v>18</v>
      </c>
      <c r="B2" s="41" t="s">
        <v>0</v>
      </c>
      <c r="C2" s="42" t="s">
        <v>1</v>
      </c>
      <c r="D2" s="43" t="s">
        <v>2</v>
      </c>
    </row>
    <row r="3" spans="1:4" ht="15">
      <c r="A3">
        <v>1</v>
      </c>
      <c r="B3" s="44" t="str">
        <f>'[1]Summary'!C13</f>
        <v>Chama Bill</v>
      </c>
      <c r="C3" s="45">
        <f>'[1]Summary'!D13</f>
        <v>2</v>
      </c>
      <c r="D3" s="46">
        <f>'[1]Summary'!E13</f>
        <v>179.54</v>
      </c>
    </row>
    <row r="4" spans="1:4" ht="15">
      <c r="A4">
        <v>2</v>
      </c>
      <c r="B4" s="44" t="str">
        <f>'[1]Summary'!C28</f>
        <v>Badmann Bob</v>
      </c>
      <c r="C4" s="45">
        <f>'[1]Summary'!D28</f>
        <v>6</v>
      </c>
      <c r="D4" s="46">
        <f>'[1]Summary'!E28</f>
        <v>201.45999999999998</v>
      </c>
    </row>
    <row r="5" spans="1:4" ht="15">
      <c r="A5">
        <v>3</v>
      </c>
      <c r="B5" s="44" t="str">
        <f>'[1]Summary'!C5</f>
        <v>Even Dozen</v>
      </c>
      <c r="C5" s="45">
        <f>'[1]Summary'!D5</f>
        <v>6</v>
      </c>
      <c r="D5" s="46">
        <f>'[1]Summary'!E5</f>
        <v>204.47</v>
      </c>
    </row>
    <row r="6" spans="1:4" ht="15">
      <c r="A6">
        <v>4</v>
      </c>
      <c r="B6" s="44" t="str">
        <f>'[1]Summary'!C21</f>
        <v>Mescalero</v>
      </c>
      <c r="C6" s="45">
        <f>'[1]Summary'!D21</f>
        <v>2</v>
      </c>
      <c r="D6" s="46">
        <f>'[1]Summary'!E21</f>
        <v>205.01999999999998</v>
      </c>
    </row>
    <row r="7" spans="1:4" ht="15">
      <c r="A7">
        <v>5</v>
      </c>
      <c r="B7" s="44" t="str">
        <f>'[1]Summary'!C29</f>
        <v>Bones Brannon</v>
      </c>
      <c r="C7" s="45">
        <f>'[1]Summary'!D29</f>
        <v>6</v>
      </c>
      <c r="D7" s="46">
        <f>'[1]Summary'!E29</f>
        <v>244.93</v>
      </c>
    </row>
    <row r="8" spans="1:4" ht="15">
      <c r="A8">
        <v>6</v>
      </c>
      <c r="B8" s="44" t="str">
        <f>'[1]Summary'!C22</f>
        <v>Dirt McFearson</v>
      </c>
      <c r="C8" s="45">
        <f>'[1]Summary'!D22</f>
        <v>3</v>
      </c>
      <c r="D8" s="46">
        <f>'[1]Summary'!E22</f>
        <v>246.57</v>
      </c>
    </row>
    <row r="9" spans="1:4" ht="15">
      <c r="A9">
        <v>7</v>
      </c>
      <c r="B9" s="44" t="str">
        <f>'[1]Summary'!C14</f>
        <v>Professor Cubby Bear</v>
      </c>
      <c r="C9" s="45">
        <f>'[1]Summary'!D14</f>
        <v>2</v>
      </c>
      <c r="D9" s="46">
        <f>'[1]Summary'!E14</f>
        <v>250.09</v>
      </c>
    </row>
    <row r="10" spans="1:4" ht="15">
      <c r="A10">
        <v>8</v>
      </c>
      <c r="B10" s="44" t="str">
        <f>'[1]Summary'!C6</f>
        <v>Hennessey Hayes</v>
      </c>
      <c r="C10" s="45">
        <f>'[1]Summary'!D6</f>
        <v>6</v>
      </c>
      <c r="D10" s="46">
        <f>'[1]Summary'!E6</f>
        <v>261.62</v>
      </c>
    </row>
    <row r="11" spans="1:4" ht="15">
      <c r="A11">
        <v>9</v>
      </c>
      <c r="B11" s="44" t="str">
        <f>'[1]Summary'!C15</f>
        <v>El Alacran Del Norte</v>
      </c>
      <c r="C11" s="45">
        <f>'[1]Summary'!D15</f>
        <v>4</v>
      </c>
      <c r="D11" s="46">
        <f>'[1]Summary'!E15</f>
        <v>275.77</v>
      </c>
    </row>
    <row r="12" spans="1:4" ht="15">
      <c r="A12">
        <v>10</v>
      </c>
      <c r="B12" s="44" t="str">
        <f>'[1]Summary'!C42</f>
        <v>Calgary Kate</v>
      </c>
      <c r="C12" s="45">
        <f>'[1]Summary'!D42</f>
        <v>9</v>
      </c>
      <c r="D12" s="46">
        <f>'[1]Summary'!E42</f>
        <v>276.15</v>
      </c>
    </row>
    <row r="13" spans="1:4" ht="15">
      <c r="A13">
        <v>11</v>
      </c>
      <c r="B13" s="44" t="str">
        <f>'[1]Summary'!C38</f>
        <v>Mudhen Millie</v>
      </c>
      <c r="C13" s="45">
        <f>'[1]Summary'!D38</f>
        <v>2</v>
      </c>
      <c r="D13" s="46">
        <f>'[1]Summary'!E38</f>
        <v>292.21</v>
      </c>
    </row>
    <row r="14" spans="1:4" ht="15">
      <c r="A14">
        <v>12</v>
      </c>
      <c r="B14" s="44" t="str">
        <f>'[1]Summary'!C18</f>
        <v>Mad Dog Draper</v>
      </c>
      <c r="C14" s="45">
        <f>'[1]Summary'!D18</f>
        <v>7</v>
      </c>
      <c r="D14" s="46">
        <f>'[1]Summary'!E18</f>
        <v>294.02</v>
      </c>
    </row>
    <row r="15" spans="1:4" ht="15">
      <c r="A15">
        <v>13</v>
      </c>
      <c r="B15" s="44" t="str">
        <f>'[1]Summary'!C39</f>
        <v>Conejo Karen</v>
      </c>
      <c r="C15" s="45">
        <f>'[1]Summary'!D39</f>
        <v>7</v>
      </c>
      <c r="D15" s="46">
        <f>'[1]Summary'!E39</f>
        <v>317.44</v>
      </c>
    </row>
    <row r="16" spans="1:4" ht="15">
      <c r="A16">
        <v>14</v>
      </c>
      <c r="B16" s="44" t="str">
        <f>'[1]Summary'!C23</f>
        <v>Bull McFearson</v>
      </c>
      <c r="C16" s="45">
        <f>'[1]Summary'!D23</f>
        <v>15</v>
      </c>
      <c r="D16" s="46">
        <f>'[1]Summary'!E23</f>
        <v>321.66</v>
      </c>
    </row>
    <row r="17" spans="1:4" ht="15">
      <c r="A17">
        <v>15</v>
      </c>
      <c r="B17" s="44" t="str">
        <f>'[1]Summary'!C7</f>
        <v>Noble Pinkerton</v>
      </c>
      <c r="C17" s="45">
        <f>'[1]Summary'!D7</f>
        <v>13</v>
      </c>
      <c r="D17" s="46">
        <f>'[1]Summary'!E7</f>
        <v>324.42</v>
      </c>
    </row>
    <row r="18" spans="1:4" ht="15">
      <c r="A18">
        <v>16</v>
      </c>
      <c r="B18" s="44" t="str">
        <f>'[1]Summary'!C24</f>
        <v>M.C. Ryder</v>
      </c>
      <c r="C18" s="45">
        <f>'[1]Summary'!D24</f>
        <v>18</v>
      </c>
      <c r="D18" s="46">
        <f>'[1]Summary'!E24</f>
        <v>351.58</v>
      </c>
    </row>
    <row r="19" spans="1:4" ht="15">
      <c r="A19">
        <v>17</v>
      </c>
      <c r="B19" s="44" t="str">
        <f>'[1]Summary'!C33</f>
        <v>Pony Pam</v>
      </c>
      <c r="C19" s="45">
        <f>'[1]Summary'!D33</f>
        <v>10</v>
      </c>
      <c r="D19" s="46">
        <f>'[1]Summary'!E33</f>
        <v>375.27</v>
      </c>
    </row>
    <row r="20" spans="1:4" ht="15">
      <c r="A20">
        <v>18</v>
      </c>
      <c r="B20" s="44" t="str">
        <f>'[1]Summary'!C34</f>
        <v>Leia Tombstone</v>
      </c>
      <c r="C20" s="45">
        <f>'[1]Summary'!D34</f>
        <v>9</v>
      </c>
      <c r="D20" s="46">
        <f>'[1]Summary'!E34</f>
        <v>389.9</v>
      </c>
    </row>
    <row r="21" spans="1:4" ht="15">
      <c r="A21">
        <v>19</v>
      </c>
      <c r="B21" s="44" t="str">
        <f>'[1]Summary'!C8</f>
        <v>Random Hiccup Hayes</v>
      </c>
      <c r="C21" s="45">
        <f>'[1]Summary'!D8</f>
        <v>6</v>
      </c>
      <c r="D21" s="46">
        <f>'[1]Summary'!E8</f>
        <v>399.13000000000005</v>
      </c>
    </row>
    <row r="22" spans="1:4" ht="15">
      <c r="A22">
        <v>20</v>
      </c>
      <c r="B22" s="44" t="str">
        <f>'[1]Summary'!C35</f>
        <v>Raspberry Hayes</v>
      </c>
      <c r="C22" s="45">
        <f>'[1]Summary'!D35</f>
        <v>20</v>
      </c>
      <c r="D22" s="46">
        <f>'[1]Summary'!E35</f>
        <v>430.68</v>
      </c>
    </row>
    <row r="23" spans="1:4" ht="15">
      <c r="A23">
        <v>21</v>
      </c>
      <c r="B23" s="44" t="str">
        <f>'[1]Summary'!C25</f>
        <v>Fordyce Beals</v>
      </c>
      <c r="C23" s="45">
        <f>'[1]Summary'!D25</f>
        <v>3</v>
      </c>
      <c r="D23" s="46">
        <f>'[1]Summary'!E25</f>
        <v>433.40999999999997</v>
      </c>
    </row>
    <row r="24" spans="1:4" ht="15">
      <c r="A24">
        <v>22</v>
      </c>
      <c r="B24" s="44" t="str">
        <f>'[1]Summary'!C30</f>
        <v>Mad Trapper of Rat River</v>
      </c>
      <c r="C24" s="45">
        <f>'[1]Summary'!D30</f>
        <v>9</v>
      </c>
      <c r="D24" s="46">
        <f>'[1]Summary'!E30</f>
        <v>491.51</v>
      </c>
    </row>
    <row r="25" spans="1:5" ht="15">
      <c r="A25">
        <v>23</v>
      </c>
      <c r="B25" s="44" t="str">
        <f>'[1]Summary'!C10</f>
        <v>Shotgun Willie</v>
      </c>
      <c r="C25" s="45">
        <f>'[1]Summary'!D10</f>
        <v>2</v>
      </c>
      <c r="D25" s="46">
        <v>999.99</v>
      </c>
      <c r="E25" t="s">
        <v>19</v>
      </c>
    </row>
    <row r="26" spans="1:5" ht="15">
      <c r="A26">
        <v>24</v>
      </c>
      <c r="B26" s="44" t="str">
        <f>'[1]Summary'!C9</f>
        <v>Hop A Long Roy</v>
      </c>
      <c r="C26" s="45">
        <f>'[1]Summary'!D9</f>
        <v>2</v>
      </c>
      <c r="D26" s="46">
        <v>999.99</v>
      </c>
      <c r="E26" t="s">
        <v>19</v>
      </c>
    </row>
    <row r="28" ht="15">
      <c r="B28" s="39" t="s">
        <v>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</cols>
  <sheetData>
    <row r="1" spans="1:4" ht="18.75">
      <c r="A1" s="104" t="s">
        <v>20</v>
      </c>
      <c r="B1" s="105"/>
      <c r="C1" s="105"/>
      <c r="D1" s="106"/>
    </row>
    <row r="2" spans="1:4" ht="34.5" thickBot="1">
      <c r="A2" s="40" t="s">
        <v>18</v>
      </c>
      <c r="B2" s="41" t="s">
        <v>0</v>
      </c>
      <c r="C2" s="42" t="s">
        <v>1</v>
      </c>
      <c r="D2" s="43" t="s">
        <v>2</v>
      </c>
    </row>
    <row r="3" spans="1:4" ht="15">
      <c r="A3">
        <v>1</v>
      </c>
      <c r="B3" s="44" t="str">
        <f>'[1]Summary'!C13</f>
        <v>Chama Bill</v>
      </c>
      <c r="C3" s="45">
        <f>'[1]Summary'!D13</f>
        <v>2</v>
      </c>
      <c r="D3" s="46">
        <f>'[1]Summary'!E13</f>
        <v>179.54</v>
      </c>
    </row>
    <row r="4" spans="1:4" ht="15">
      <c r="A4">
        <v>2</v>
      </c>
      <c r="B4" s="44" t="str">
        <f>'[1]Summary'!C28</f>
        <v>Badmann Bob</v>
      </c>
      <c r="C4" s="45">
        <f>'[1]Summary'!D28</f>
        <v>6</v>
      </c>
      <c r="D4" s="46">
        <f>'[1]Summary'!E28</f>
        <v>201.45999999999998</v>
      </c>
    </row>
    <row r="5" spans="1:4" ht="15">
      <c r="A5">
        <v>3</v>
      </c>
      <c r="B5" s="44" t="str">
        <f>'[1]Summary'!C5</f>
        <v>Even Dozen</v>
      </c>
      <c r="C5" s="45">
        <f>'[1]Summary'!D5</f>
        <v>6</v>
      </c>
      <c r="D5" s="46">
        <f>'[1]Summary'!E5</f>
        <v>204.47</v>
      </c>
    </row>
    <row r="6" spans="1:4" ht="15">
      <c r="A6">
        <v>4</v>
      </c>
      <c r="B6" s="44" t="str">
        <f>'[1]Summary'!C21</f>
        <v>Mescalero</v>
      </c>
      <c r="C6" s="45">
        <f>'[1]Summary'!D21</f>
        <v>2</v>
      </c>
      <c r="D6" s="46">
        <f>'[1]Summary'!E21</f>
        <v>205.01999999999998</v>
      </c>
    </row>
    <row r="7" spans="1:4" ht="15">
      <c r="A7">
        <v>5</v>
      </c>
      <c r="B7" s="44" t="str">
        <f>'[1]Summary'!C29</f>
        <v>Bones Brannon</v>
      </c>
      <c r="C7" s="45">
        <f>'[1]Summary'!D29</f>
        <v>6</v>
      </c>
      <c r="D7" s="46">
        <f>'[1]Summary'!E29</f>
        <v>244.93</v>
      </c>
    </row>
    <row r="8" spans="1:4" ht="15">
      <c r="A8">
        <v>6</v>
      </c>
      <c r="B8" s="44" t="str">
        <f>'[1]Summary'!C22</f>
        <v>Dirt McFearson</v>
      </c>
      <c r="C8" s="45">
        <f>'[1]Summary'!D22</f>
        <v>3</v>
      </c>
      <c r="D8" s="46">
        <f>'[1]Summary'!E22</f>
        <v>246.57</v>
      </c>
    </row>
    <row r="9" spans="1:4" ht="15">
      <c r="A9">
        <v>7</v>
      </c>
      <c r="B9" s="44" t="str">
        <f>'[1]Summary'!C14</f>
        <v>Professor Cubby Bear</v>
      </c>
      <c r="C9" s="45">
        <f>'[1]Summary'!D14</f>
        <v>2</v>
      </c>
      <c r="D9" s="46">
        <f>'[1]Summary'!E14</f>
        <v>250.09</v>
      </c>
    </row>
    <row r="10" spans="1:4" ht="15">
      <c r="A10">
        <v>8</v>
      </c>
      <c r="B10" s="44" t="str">
        <f>'[1]Summary'!C6</f>
        <v>Hennessey Hayes</v>
      </c>
      <c r="C10" s="45">
        <f>'[1]Summary'!D6</f>
        <v>6</v>
      </c>
      <c r="D10" s="46">
        <f>'[1]Summary'!E6</f>
        <v>261.62</v>
      </c>
    </row>
    <row r="11" spans="1:4" ht="15">
      <c r="A11">
        <v>9</v>
      </c>
      <c r="B11" s="44" t="str">
        <f>'[1]Summary'!C15</f>
        <v>El Alacran Del Norte</v>
      </c>
      <c r="C11" s="45">
        <f>'[1]Summary'!D15</f>
        <v>4</v>
      </c>
      <c r="D11" s="46">
        <f>'[1]Summary'!E15</f>
        <v>275.77</v>
      </c>
    </row>
    <row r="12" spans="1:4" ht="15">
      <c r="A12">
        <v>10</v>
      </c>
      <c r="B12" s="44" t="str">
        <f>'[1]Summary'!C42</f>
        <v>Calgary Kate</v>
      </c>
      <c r="C12" s="45">
        <f>'[1]Summary'!D42</f>
        <v>9</v>
      </c>
      <c r="D12" s="46">
        <f>'[1]Summary'!E42</f>
        <v>276.15</v>
      </c>
    </row>
    <row r="14" ht="15">
      <c r="A14" s="39" t="s">
        <v>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</cols>
  <sheetData>
    <row r="1" spans="1:8" ht="19.5" thickBot="1">
      <c r="A1" s="11" t="s">
        <v>9</v>
      </c>
      <c r="B1" s="5"/>
      <c r="C1" s="4"/>
      <c r="D1" s="5"/>
      <c r="E1" s="3"/>
      <c r="F1" s="3"/>
      <c r="G1" s="3"/>
      <c r="H1" s="4"/>
    </row>
    <row r="2" spans="1:8" ht="15">
      <c r="A2" s="47" t="s">
        <v>21</v>
      </c>
      <c r="B2" s="48" t="s">
        <v>22</v>
      </c>
      <c r="C2" s="49" t="s">
        <v>23</v>
      </c>
      <c r="D2" s="48" t="s">
        <v>1</v>
      </c>
      <c r="E2" s="50" t="s">
        <v>24</v>
      </c>
      <c r="F2" s="50" t="s">
        <v>25</v>
      </c>
      <c r="G2" s="50" t="s">
        <v>26</v>
      </c>
      <c r="H2" s="51" t="s">
        <v>27</v>
      </c>
    </row>
    <row r="3" spans="1:8" ht="15">
      <c r="A3" s="52" t="s">
        <v>28</v>
      </c>
      <c r="B3" s="53">
        <v>1</v>
      </c>
      <c r="C3" s="54">
        <v>37.82</v>
      </c>
      <c r="D3" s="55">
        <v>1</v>
      </c>
      <c r="E3" s="56"/>
      <c r="F3" s="56"/>
      <c r="G3" s="56"/>
      <c r="H3" s="57">
        <f aca="true" t="shared" si="0" ref="H3:H8">C3+D3*5+E3*10+-F3*10-G3*5</f>
        <v>42.82</v>
      </c>
    </row>
    <row r="4" spans="1:8" ht="15">
      <c r="A4" s="52"/>
      <c r="B4" s="53">
        <v>3</v>
      </c>
      <c r="C4" s="54">
        <v>27.87</v>
      </c>
      <c r="D4" s="55">
        <v>1</v>
      </c>
      <c r="E4" s="56"/>
      <c r="F4" s="56"/>
      <c r="G4" s="56"/>
      <c r="H4" s="57">
        <f t="shared" si="0"/>
        <v>32.870000000000005</v>
      </c>
    </row>
    <row r="5" spans="1:8" ht="15">
      <c r="A5" s="52"/>
      <c r="B5" s="53">
        <v>6</v>
      </c>
      <c r="C5" s="54">
        <v>36.04</v>
      </c>
      <c r="D5" s="55">
        <v>1</v>
      </c>
      <c r="E5" s="56"/>
      <c r="F5" s="56"/>
      <c r="G5" s="56"/>
      <c r="H5" s="57">
        <f t="shared" si="0"/>
        <v>41.04</v>
      </c>
    </row>
    <row r="6" spans="1:8" ht="15">
      <c r="A6" s="52"/>
      <c r="B6" s="53">
        <v>7</v>
      </c>
      <c r="C6" s="54">
        <v>44.95</v>
      </c>
      <c r="D6" s="55">
        <v>3</v>
      </c>
      <c r="E6" s="56"/>
      <c r="F6" s="56"/>
      <c r="G6" s="56"/>
      <c r="H6" s="57">
        <f t="shared" si="0"/>
        <v>59.95</v>
      </c>
    </row>
    <row r="7" spans="1:8" ht="15">
      <c r="A7" s="52"/>
      <c r="B7" s="53">
        <v>9</v>
      </c>
      <c r="C7" s="54">
        <v>27.79</v>
      </c>
      <c r="D7" s="55"/>
      <c r="E7" s="56"/>
      <c r="F7" s="56"/>
      <c r="G7" s="56"/>
      <c r="H7" s="57">
        <f t="shared" si="0"/>
        <v>27.79</v>
      </c>
    </row>
    <row r="8" spans="1:8" ht="15">
      <c r="A8" s="52"/>
      <c r="B8" s="53"/>
      <c r="C8" s="54"/>
      <c r="D8" s="55"/>
      <c r="E8" s="56"/>
      <c r="F8" s="56"/>
      <c r="G8" s="56"/>
      <c r="H8" s="57">
        <f t="shared" si="0"/>
        <v>0</v>
      </c>
    </row>
    <row r="9" spans="1:8" ht="15.75" thickBot="1">
      <c r="A9" s="58" t="s">
        <v>29</v>
      </c>
      <c r="B9" s="59"/>
      <c r="C9" s="60">
        <f>C3+C4+C5+C6+C7+C8</f>
        <v>174.47</v>
      </c>
      <c r="D9" s="61">
        <f>(D3+D4+D5+D6+D7+D8)*5</f>
        <v>30</v>
      </c>
      <c r="E9" s="62">
        <f>(E3+E4+E5+E6+E7+E8)*10</f>
        <v>0</v>
      </c>
      <c r="F9" s="62">
        <f>(F3+F4+F5+F6+F7+F8)*10</f>
        <v>0</v>
      </c>
      <c r="G9" s="62">
        <f>(G3+G4+G5+G6+G7+G8)*5</f>
        <v>0</v>
      </c>
      <c r="H9" s="63">
        <f>C9+D9+E9+-F9-G9</f>
        <v>204.47</v>
      </c>
    </row>
    <row r="10" spans="1:8" ht="15.75" thickBot="1">
      <c r="A10" s="64"/>
      <c r="B10" s="65"/>
      <c r="C10" s="66"/>
      <c r="D10" s="67">
        <f>D9/5</f>
        <v>6</v>
      </c>
      <c r="E10" s="68"/>
      <c r="F10" s="68"/>
      <c r="G10" s="68"/>
      <c r="H10" s="69">
        <f>H3+H4+H5+H6+H7+H8</f>
        <v>204.47</v>
      </c>
    </row>
    <row r="11" spans="1:8" ht="15.75" thickBot="1">
      <c r="A11" s="70"/>
      <c r="B11" s="5"/>
      <c r="C11" s="4"/>
      <c r="D11" s="5"/>
      <c r="E11" s="3"/>
      <c r="F11" s="3"/>
      <c r="G11" s="3"/>
      <c r="H11" s="4"/>
    </row>
    <row r="12" spans="1:8" ht="15">
      <c r="A12" s="47" t="s">
        <v>21</v>
      </c>
      <c r="B12" s="48" t="s">
        <v>22</v>
      </c>
      <c r="C12" s="49" t="s">
        <v>23</v>
      </c>
      <c r="D12" s="48" t="s">
        <v>1</v>
      </c>
      <c r="E12" s="50" t="s">
        <v>24</v>
      </c>
      <c r="F12" s="50" t="s">
        <v>25</v>
      </c>
      <c r="G12" s="50" t="s">
        <v>26</v>
      </c>
      <c r="H12" s="51" t="s">
        <v>27</v>
      </c>
    </row>
    <row r="13" spans="1:8" ht="15">
      <c r="A13" s="52" t="s">
        <v>30</v>
      </c>
      <c r="B13" s="53">
        <v>1</v>
      </c>
      <c r="C13" s="54">
        <v>48.36</v>
      </c>
      <c r="D13" s="55">
        <v>4</v>
      </c>
      <c r="E13" s="56"/>
      <c r="F13" s="56"/>
      <c r="G13" s="56"/>
      <c r="H13" s="57">
        <f aca="true" t="shared" si="1" ref="H13:H18">C13+D13*5+E13*10+-F13*10-G13*5</f>
        <v>68.36</v>
      </c>
    </row>
    <row r="14" spans="1:8" ht="15">
      <c r="A14" s="52"/>
      <c r="B14" s="53">
        <v>3</v>
      </c>
      <c r="C14" s="54">
        <v>43.62</v>
      </c>
      <c r="D14" s="55"/>
      <c r="E14" s="56"/>
      <c r="F14" s="56"/>
      <c r="G14" s="56"/>
      <c r="H14" s="57">
        <f t="shared" si="1"/>
        <v>43.62</v>
      </c>
    </row>
    <row r="15" spans="1:8" ht="15">
      <c r="A15" s="52"/>
      <c r="B15" s="53">
        <v>6</v>
      </c>
      <c r="C15" s="54">
        <v>47.47</v>
      </c>
      <c r="D15" s="55">
        <v>2</v>
      </c>
      <c r="E15" s="56"/>
      <c r="F15" s="56"/>
      <c r="G15" s="56"/>
      <c r="H15" s="57">
        <f t="shared" si="1"/>
        <v>57.47</v>
      </c>
    </row>
    <row r="16" spans="1:8" ht="15">
      <c r="A16" s="52"/>
      <c r="B16" s="53">
        <v>7</v>
      </c>
      <c r="C16" s="54">
        <v>55.27</v>
      </c>
      <c r="D16" s="55"/>
      <c r="E16" s="56"/>
      <c r="F16" s="56"/>
      <c r="G16" s="56"/>
      <c r="H16" s="57">
        <f t="shared" si="1"/>
        <v>55.27</v>
      </c>
    </row>
    <row r="17" spans="1:8" ht="15">
      <c r="A17" s="52"/>
      <c r="B17" s="53">
        <v>9</v>
      </c>
      <c r="C17" s="54">
        <v>36.9</v>
      </c>
      <c r="D17" s="55"/>
      <c r="E17" s="56"/>
      <c r="F17" s="56"/>
      <c r="G17" s="56"/>
      <c r="H17" s="57">
        <f t="shared" si="1"/>
        <v>36.9</v>
      </c>
    </row>
    <row r="18" spans="1:8" ht="15">
      <c r="A18" s="52"/>
      <c r="B18" s="53"/>
      <c r="C18" s="54"/>
      <c r="D18" s="55"/>
      <c r="E18" s="56"/>
      <c r="F18" s="56"/>
      <c r="G18" s="56"/>
      <c r="H18" s="57">
        <f t="shared" si="1"/>
        <v>0</v>
      </c>
    </row>
    <row r="19" spans="1:8" ht="15.75" thickBot="1">
      <c r="A19" s="58" t="s">
        <v>29</v>
      </c>
      <c r="B19" s="59"/>
      <c r="C19" s="60">
        <f>C13+C14+C15+C16+C17+C18</f>
        <v>231.62</v>
      </c>
      <c r="D19" s="61">
        <f>(D13+D14+D15+D16+D17+D18)*5</f>
        <v>30</v>
      </c>
      <c r="E19" s="62">
        <f>(E13+E14+E15+E16+E17+E18)*10</f>
        <v>0</v>
      </c>
      <c r="F19" s="62">
        <f>(F13+F14+F15+F16+F17+F18)*10</f>
        <v>0</v>
      </c>
      <c r="G19" s="62">
        <f>(G13+G14+G15+G16+G17+G18)*5</f>
        <v>0</v>
      </c>
      <c r="H19" s="63">
        <f>C19+D19+E19+-F19-G19</f>
        <v>261.62</v>
      </c>
    </row>
    <row r="20" spans="1:8" ht="15.75" thickBot="1">
      <c r="A20" s="64"/>
      <c r="B20" s="65"/>
      <c r="C20" s="66"/>
      <c r="D20" s="67">
        <f>D19/5</f>
        <v>6</v>
      </c>
      <c r="E20" s="68"/>
      <c r="F20" s="68"/>
      <c r="G20" s="68"/>
      <c r="H20" s="69">
        <f>H13+H14+H15+H16+H17+H18</f>
        <v>261.62</v>
      </c>
    </row>
    <row r="21" spans="1:8" ht="15.75" thickBot="1">
      <c r="A21" s="70"/>
      <c r="B21" s="5"/>
      <c r="C21" s="4"/>
      <c r="D21" s="5"/>
      <c r="E21" s="3"/>
      <c r="F21" s="3"/>
      <c r="G21" s="3"/>
      <c r="H21" s="4"/>
    </row>
    <row r="22" spans="1:8" ht="15">
      <c r="A22" s="47" t="s">
        <v>21</v>
      </c>
      <c r="B22" s="48" t="s">
        <v>22</v>
      </c>
      <c r="C22" s="49" t="s">
        <v>23</v>
      </c>
      <c r="D22" s="48" t="s">
        <v>1</v>
      </c>
      <c r="E22" s="50" t="s">
        <v>24</v>
      </c>
      <c r="F22" s="50" t="s">
        <v>25</v>
      </c>
      <c r="G22" s="50" t="s">
        <v>26</v>
      </c>
      <c r="H22" s="51" t="s">
        <v>27</v>
      </c>
    </row>
    <row r="23" spans="1:8" ht="15">
      <c r="A23" s="52" t="s">
        <v>31</v>
      </c>
      <c r="B23" s="53">
        <v>1</v>
      </c>
      <c r="C23" s="54">
        <v>30.05</v>
      </c>
      <c r="D23" s="55">
        <v>10</v>
      </c>
      <c r="E23" s="56"/>
      <c r="F23" s="56"/>
      <c r="G23" s="56"/>
      <c r="H23" s="57">
        <f aca="true" t="shared" si="2" ref="H23:H28">C23+D23*5+E23*10+-F23*10-G23*5</f>
        <v>80.05</v>
      </c>
    </row>
    <row r="24" spans="1:8" ht="15">
      <c r="A24" s="52"/>
      <c r="B24" s="53">
        <v>3</v>
      </c>
      <c r="C24" s="54">
        <v>56.76</v>
      </c>
      <c r="D24" s="55">
        <v>1</v>
      </c>
      <c r="E24" s="56"/>
      <c r="F24" s="56"/>
      <c r="G24" s="56"/>
      <c r="H24" s="57">
        <f t="shared" si="2"/>
        <v>61.76</v>
      </c>
    </row>
    <row r="25" spans="1:8" ht="15">
      <c r="A25" s="52"/>
      <c r="B25" s="53">
        <v>6</v>
      </c>
      <c r="C25" s="54">
        <v>63.4</v>
      </c>
      <c r="D25" s="55">
        <v>1</v>
      </c>
      <c r="E25" s="56">
        <v>1</v>
      </c>
      <c r="F25" s="56"/>
      <c r="G25" s="56"/>
      <c r="H25" s="57">
        <f t="shared" si="2"/>
        <v>78.4</v>
      </c>
    </row>
    <row r="26" spans="1:8" ht="15">
      <c r="A26" s="52"/>
      <c r="B26" s="53">
        <v>7</v>
      </c>
      <c r="C26" s="54">
        <v>48.74</v>
      </c>
      <c r="D26" s="55"/>
      <c r="E26" s="56"/>
      <c r="F26" s="56"/>
      <c r="G26" s="56"/>
      <c r="H26" s="57">
        <f t="shared" si="2"/>
        <v>48.74</v>
      </c>
    </row>
    <row r="27" spans="1:8" ht="15">
      <c r="A27" s="52"/>
      <c r="B27" s="53">
        <v>9</v>
      </c>
      <c r="C27" s="54">
        <v>50.47</v>
      </c>
      <c r="D27" s="55">
        <v>1</v>
      </c>
      <c r="E27" s="56"/>
      <c r="F27" s="56"/>
      <c r="G27" s="56"/>
      <c r="H27" s="57">
        <f t="shared" si="2"/>
        <v>55.47</v>
      </c>
    </row>
    <row r="28" spans="1:8" ht="15">
      <c r="A28" s="52"/>
      <c r="B28" s="53"/>
      <c r="C28" s="54"/>
      <c r="D28" s="55"/>
      <c r="E28" s="56"/>
      <c r="F28" s="56"/>
      <c r="G28" s="56"/>
      <c r="H28" s="57">
        <f t="shared" si="2"/>
        <v>0</v>
      </c>
    </row>
    <row r="29" spans="1:8" ht="15" customHeight="1" thickBot="1">
      <c r="A29" s="58" t="s">
        <v>29</v>
      </c>
      <c r="B29" s="59"/>
      <c r="C29" s="60">
        <f>C23+C24+C25+C26+C27+C28</f>
        <v>249.42000000000002</v>
      </c>
      <c r="D29" s="61">
        <f>(D23+D24+D25+D26+D27+D28)*5</f>
        <v>65</v>
      </c>
      <c r="E29" s="62">
        <f>(E23+E24+E25+E26+E27+E28)*10</f>
        <v>10</v>
      </c>
      <c r="F29" s="62">
        <f>(F23+F24+F25+F26+F27+F28)*10</f>
        <v>0</v>
      </c>
      <c r="G29" s="62">
        <f>(G23+G24+G25+G26+G27+G28)*5</f>
        <v>0</v>
      </c>
      <c r="H29" s="63">
        <f>C29+D29+E29+-F29-G29</f>
        <v>324.42</v>
      </c>
    </row>
    <row r="30" spans="1:8" ht="15" customHeight="1" thickBot="1">
      <c r="A30" s="64"/>
      <c r="B30" s="65"/>
      <c r="C30" s="66"/>
      <c r="D30" s="67">
        <f>D29/5</f>
        <v>13</v>
      </c>
      <c r="E30" s="68"/>
      <c r="F30" s="68"/>
      <c r="G30" s="68"/>
      <c r="H30" s="69">
        <f>H23+H24+H25+H26+H27+H28</f>
        <v>324.41999999999996</v>
      </c>
    </row>
    <row r="31" spans="1:8" ht="15" customHeight="1" thickBot="1">
      <c r="A31" s="70"/>
      <c r="B31" s="5"/>
      <c r="C31" s="4"/>
      <c r="D31" s="5"/>
      <c r="E31" s="3"/>
      <c r="F31" s="3"/>
      <c r="G31" s="3"/>
      <c r="H31" s="4"/>
    </row>
    <row r="32" spans="1:8" ht="15" customHeight="1">
      <c r="A32" s="47" t="s">
        <v>21</v>
      </c>
      <c r="B32" s="48" t="s">
        <v>22</v>
      </c>
      <c r="C32" s="49" t="s">
        <v>23</v>
      </c>
      <c r="D32" s="48" t="s">
        <v>1</v>
      </c>
      <c r="E32" s="50" t="s">
        <v>24</v>
      </c>
      <c r="F32" s="50" t="s">
        <v>25</v>
      </c>
      <c r="G32" s="50" t="s">
        <v>26</v>
      </c>
      <c r="H32" s="51" t="s">
        <v>27</v>
      </c>
    </row>
    <row r="33" spans="1:8" ht="15">
      <c r="A33" s="52" t="s">
        <v>32</v>
      </c>
      <c r="B33" s="53">
        <v>1</v>
      </c>
      <c r="C33" s="54">
        <v>52.11</v>
      </c>
      <c r="D33" s="55">
        <v>1</v>
      </c>
      <c r="E33" s="56"/>
      <c r="F33" s="56"/>
      <c r="G33" s="56"/>
      <c r="H33" s="57">
        <f aca="true" t="shared" si="3" ref="H33:H38">C33+D33*5+E33*10+-F33*10-G33*5</f>
        <v>57.11</v>
      </c>
    </row>
    <row r="34" spans="1:8" ht="15">
      <c r="A34" s="52"/>
      <c r="B34" s="53">
        <v>3</v>
      </c>
      <c r="C34" s="54">
        <v>67.73</v>
      </c>
      <c r="D34" s="55">
        <v>2</v>
      </c>
      <c r="E34" s="56">
        <v>1</v>
      </c>
      <c r="F34" s="56"/>
      <c r="G34" s="56"/>
      <c r="H34" s="57">
        <f t="shared" si="3"/>
        <v>87.73</v>
      </c>
    </row>
    <row r="35" spans="1:8" ht="15">
      <c r="A35" s="52"/>
      <c r="B35" s="53">
        <v>6</v>
      </c>
      <c r="C35" s="54">
        <v>96.95</v>
      </c>
      <c r="D35" s="55"/>
      <c r="E35" s="56"/>
      <c r="F35" s="56"/>
      <c r="G35" s="56"/>
      <c r="H35" s="57">
        <f t="shared" si="3"/>
        <v>96.95</v>
      </c>
    </row>
    <row r="36" spans="1:8" ht="15">
      <c r="A36" s="52"/>
      <c r="B36" s="53">
        <v>7</v>
      </c>
      <c r="C36" s="54">
        <v>67.91</v>
      </c>
      <c r="D36" s="55">
        <v>2</v>
      </c>
      <c r="E36" s="56"/>
      <c r="F36" s="56"/>
      <c r="G36" s="56"/>
      <c r="H36" s="57">
        <f t="shared" si="3"/>
        <v>77.91</v>
      </c>
    </row>
    <row r="37" spans="1:8" ht="15">
      <c r="A37" s="52"/>
      <c r="B37" s="53">
        <v>9</v>
      </c>
      <c r="C37" s="54">
        <v>64.43</v>
      </c>
      <c r="D37" s="55">
        <v>1</v>
      </c>
      <c r="E37" s="56">
        <v>1</v>
      </c>
      <c r="F37" s="56"/>
      <c r="G37" s="56"/>
      <c r="H37" s="57">
        <f t="shared" si="3"/>
        <v>79.43</v>
      </c>
    </row>
    <row r="38" spans="1:8" ht="15">
      <c r="A38" s="52"/>
      <c r="B38" s="53"/>
      <c r="C38" s="54"/>
      <c r="D38" s="55"/>
      <c r="E38" s="56"/>
      <c r="F38" s="56"/>
      <c r="G38" s="56"/>
      <c r="H38" s="57">
        <f t="shared" si="3"/>
        <v>0</v>
      </c>
    </row>
    <row r="39" spans="1:8" ht="15.75" thickBot="1">
      <c r="A39" s="58" t="s">
        <v>29</v>
      </c>
      <c r="B39" s="59"/>
      <c r="C39" s="60">
        <f>C33+C34+C35+C36+C37+C38</f>
        <v>349.13000000000005</v>
      </c>
      <c r="D39" s="61">
        <f>(D33+D34+D35+D36+D37+D38)*5</f>
        <v>30</v>
      </c>
      <c r="E39" s="62">
        <f>(E33+E34+E35+E36+E37+E38)*10</f>
        <v>20</v>
      </c>
      <c r="F39" s="62">
        <f>(F33+F34+F35+F36+F37+F38)*10</f>
        <v>0</v>
      </c>
      <c r="G39" s="62">
        <f>(G33+G34+G35+G36+G37+G38)*5</f>
        <v>0</v>
      </c>
      <c r="H39" s="63">
        <f>C39+D39+E39+-F39-G39</f>
        <v>399.13000000000005</v>
      </c>
    </row>
    <row r="40" spans="1:8" ht="15.75" thickBot="1">
      <c r="A40" s="64"/>
      <c r="B40" s="65"/>
      <c r="C40" s="66"/>
      <c r="D40" s="67">
        <f>D39/5</f>
        <v>6</v>
      </c>
      <c r="E40" s="68"/>
      <c r="F40" s="68"/>
      <c r="G40" s="68"/>
      <c r="H40" s="69">
        <f>H33+H34+H35+H36+H37+H38</f>
        <v>399.13000000000005</v>
      </c>
    </row>
    <row r="41" spans="1:8" ht="15.75" thickBot="1">
      <c r="A41" s="70"/>
      <c r="B41" s="5"/>
      <c r="C41" s="4"/>
      <c r="D41" s="5"/>
      <c r="E41" s="3"/>
      <c r="F41" s="3"/>
      <c r="G41" s="3"/>
      <c r="H41" s="4"/>
    </row>
    <row r="42" spans="1:8" ht="15">
      <c r="A42" s="47" t="s">
        <v>21</v>
      </c>
      <c r="B42" s="48" t="s">
        <v>22</v>
      </c>
      <c r="C42" s="49" t="s">
        <v>23</v>
      </c>
      <c r="D42" s="48" t="s">
        <v>1</v>
      </c>
      <c r="E42" s="50" t="s">
        <v>24</v>
      </c>
      <c r="F42" s="50" t="s">
        <v>25</v>
      </c>
      <c r="G42" s="50" t="s">
        <v>26</v>
      </c>
      <c r="H42" s="51" t="s">
        <v>27</v>
      </c>
    </row>
    <row r="43" spans="1:8" ht="15">
      <c r="A43" s="52" t="s">
        <v>33</v>
      </c>
      <c r="B43" s="53">
        <v>1</v>
      </c>
      <c r="C43" s="54"/>
      <c r="D43" s="55"/>
      <c r="E43" s="56"/>
      <c r="F43" s="56"/>
      <c r="G43" s="56"/>
      <c r="H43" s="57">
        <f aca="true" t="shared" si="4" ref="H43:H48">C43+D43*5+E43*10+-F43*10-G43*5</f>
        <v>0</v>
      </c>
    </row>
    <row r="44" spans="1:8" ht="15">
      <c r="A44" s="52"/>
      <c r="B44" s="53">
        <v>3</v>
      </c>
      <c r="C44" s="54"/>
      <c r="D44" s="55"/>
      <c r="E44" s="56"/>
      <c r="F44" s="56"/>
      <c r="G44" s="56"/>
      <c r="H44" s="57">
        <f t="shared" si="4"/>
        <v>0</v>
      </c>
    </row>
    <row r="45" spans="1:8" ht="15">
      <c r="A45" s="52"/>
      <c r="B45" s="53">
        <v>6</v>
      </c>
      <c r="C45" s="54">
        <v>88.3</v>
      </c>
      <c r="D45" s="55">
        <v>2</v>
      </c>
      <c r="E45" s="56"/>
      <c r="F45" s="56"/>
      <c r="G45" s="56"/>
      <c r="H45" s="57">
        <f t="shared" si="4"/>
        <v>98.3</v>
      </c>
    </row>
    <row r="46" spans="1:8" ht="15">
      <c r="A46" s="52"/>
      <c r="B46" s="53">
        <v>7</v>
      </c>
      <c r="C46" s="54">
        <v>72.99</v>
      </c>
      <c r="D46" s="55"/>
      <c r="E46" s="56"/>
      <c r="F46" s="56"/>
      <c r="G46" s="56"/>
      <c r="H46" s="57">
        <f t="shared" si="4"/>
        <v>72.99</v>
      </c>
    </row>
    <row r="47" spans="1:8" ht="15">
      <c r="A47" s="52"/>
      <c r="B47" s="53">
        <v>9</v>
      </c>
      <c r="C47" s="54">
        <v>65.89</v>
      </c>
      <c r="D47" s="55"/>
      <c r="E47" s="56"/>
      <c r="F47" s="56"/>
      <c r="G47" s="56"/>
      <c r="H47" s="57">
        <f t="shared" si="4"/>
        <v>65.89</v>
      </c>
    </row>
    <row r="48" spans="1:8" ht="15">
      <c r="A48" s="52"/>
      <c r="B48" s="53"/>
      <c r="C48" s="54"/>
      <c r="D48" s="55"/>
      <c r="E48" s="56"/>
      <c r="F48" s="56"/>
      <c r="G48" s="56"/>
      <c r="H48" s="57">
        <f t="shared" si="4"/>
        <v>0</v>
      </c>
    </row>
    <row r="49" spans="1:8" ht="15.75" thickBot="1">
      <c r="A49" s="58" t="s">
        <v>29</v>
      </c>
      <c r="B49" s="59"/>
      <c r="C49" s="60">
        <f>C43+C44+C45+C46+C47+C48</f>
        <v>227.18</v>
      </c>
      <c r="D49" s="61">
        <f>(D43+D44+D45+D46+D47+D48)*5</f>
        <v>10</v>
      </c>
      <c r="E49" s="62">
        <f>(E43+E44+E45+E46+E47+E48)*10</f>
        <v>0</v>
      </c>
      <c r="F49" s="62">
        <f>(F43+F44+F45+F46+F47+F48)*10</f>
        <v>0</v>
      </c>
      <c r="G49" s="62">
        <f>(G43+G44+G45+G46+G47+G48)*5</f>
        <v>0</v>
      </c>
      <c r="H49" s="63">
        <f>C49+D49+E49+-F49-G49</f>
        <v>237.18</v>
      </c>
    </row>
    <row r="50" spans="1:8" ht="15.75" thickBot="1">
      <c r="A50" s="64"/>
      <c r="B50" s="65"/>
      <c r="C50" s="66"/>
      <c r="D50" s="67">
        <f>D49/5</f>
        <v>2</v>
      </c>
      <c r="E50" s="68"/>
      <c r="F50" s="68"/>
      <c r="G50" s="68"/>
      <c r="H50" s="69">
        <f>H43+H44+H45+H46+H47+H48</f>
        <v>237.18</v>
      </c>
    </row>
    <row r="51" spans="1:8" ht="15.75" thickBot="1">
      <c r="A51" s="70"/>
      <c r="B51" s="5"/>
      <c r="C51" s="4"/>
      <c r="D51" s="5"/>
      <c r="E51" s="3"/>
      <c r="F51" s="3"/>
      <c r="G51" s="3"/>
      <c r="H51" s="4"/>
    </row>
    <row r="52" spans="1:8" ht="15">
      <c r="A52" s="47" t="s">
        <v>21</v>
      </c>
      <c r="B52" s="48" t="s">
        <v>22</v>
      </c>
      <c r="C52" s="49" t="s">
        <v>23</v>
      </c>
      <c r="D52" s="48" t="s">
        <v>1</v>
      </c>
      <c r="E52" s="50" t="s">
        <v>24</v>
      </c>
      <c r="F52" s="50" t="s">
        <v>25</v>
      </c>
      <c r="G52" s="50" t="s">
        <v>26</v>
      </c>
      <c r="H52" s="51" t="s">
        <v>27</v>
      </c>
    </row>
    <row r="53" spans="1:8" ht="15">
      <c r="A53" s="52" t="s">
        <v>34</v>
      </c>
      <c r="B53" s="53">
        <v>1</v>
      </c>
      <c r="C53" s="54"/>
      <c r="D53" s="55"/>
      <c r="E53" s="56"/>
      <c r="F53" s="56"/>
      <c r="G53" s="56"/>
      <c r="H53" s="57">
        <f aca="true" t="shared" si="5" ref="H53:H58">C53+D53*5+E53*10+-F53*10-G53*5</f>
        <v>0</v>
      </c>
    </row>
    <row r="54" spans="1:8" ht="15">
      <c r="A54" s="52"/>
      <c r="B54" s="53">
        <v>3</v>
      </c>
      <c r="C54" s="54"/>
      <c r="D54" s="55"/>
      <c r="E54" s="56"/>
      <c r="F54" s="56"/>
      <c r="G54" s="56"/>
      <c r="H54" s="57">
        <f t="shared" si="5"/>
        <v>0</v>
      </c>
    </row>
    <row r="55" spans="1:8" ht="15">
      <c r="A55" s="52"/>
      <c r="B55" s="53">
        <v>6</v>
      </c>
      <c r="C55" s="54">
        <v>132.34</v>
      </c>
      <c r="D55" s="55">
        <v>2</v>
      </c>
      <c r="E55" s="56"/>
      <c r="F55" s="56"/>
      <c r="G55" s="56"/>
      <c r="H55" s="57">
        <f t="shared" si="5"/>
        <v>142.34</v>
      </c>
    </row>
    <row r="56" spans="1:8" ht="15">
      <c r="A56" s="52"/>
      <c r="B56" s="53">
        <v>7</v>
      </c>
      <c r="C56" s="54"/>
      <c r="D56" s="55"/>
      <c r="E56" s="56"/>
      <c r="F56" s="56"/>
      <c r="G56" s="56"/>
      <c r="H56" s="57">
        <f t="shared" si="5"/>
        <v>0</v>
      </c>
    </row>
    <row r="57" spans="1:8" ht="15">
      <c r="A57" s="52"/>
      <c r="B57" s="53">
        <v>9</v>
      </c>
      <c r="C57" s="54"/>
      <c r="D57" s="55"/>
      <c r="E57" s="56"/>
      <c r="F57" s="56"/>
      <c r="G57" s="56"/>
      <c r="H57" s="57">
        <f t="shared" si="5"/>
        <v>0</v>
      </c>
    </row>
    <row r="58" spans="1:8" ht="15">
      <c r="A58" s="52"/>
      <c r="B58" s="53"/>
      <c r="C58" s="54"/>
      <c r="D58" s="55"/>
      <c r="E58" s="56"/>
      <c r="F58" s="56"/>
      <c r="G58" s="56"/>
      <c r="H58" s="57">
        <f t="shared" si="5"/>
        <v>0</v>
      </c>
    </row>
    <row r="59" spans="1:8" ht="15.75" thickBot="1">
      <c r="A59" s="58" t="s">
        <v>29</v>
      </c>
      <c r="B59" s="59"/>
      <c r="C59" s="60">
        <f>C53+C54+C55+C56+C57+C58</f>
        <v>132.34</v>
      </c>
      <c r="D59" s="61">
        <f>(D53+D54+D55+D56+D57+D58)*5</f>
        <v>10</v>
      </c>
      <c r="E59" s="62">
        <f>(E53+E54+E55+E56+E57+E58)*10</f>
        <v>0</v>
      </c>
      <c r="F59" s="62">
        <f>(F53+F54+F55+F56+F57+F58)*10</f>
        <v>0</v>
      </c>
      <c r="G59" s="62">
        <f>(G53+G54+G55+G56+G57+G58)*5</f>
        <v>0</v>
      </c>
      <c r="H59" s="63">
        <f>C59+D59+E59+-F59-G59</f>
        <v>142.34</v>
      </c>
    </row>
    <row r="60" spans="1:8" ht="15.75" thickBot="1">
      <c r="A60" s="64"/>
      <c r="B60" s="65"/>
      <c r="C60" s="66"/>
      <c r="D60" s="67">
        <f>D59/5</f>
        <v>2</v>
      </c>
      <c r="E60" s="68"/>
      <c r="F60" s="68"/>
      <c r="G60" s="68"/>
      <c r="H60" s="69">
        <f>H53+H54+H55+H56+H57+H58</f>
        <v>142.34</v>
      </c>
    </row>
    <row r="61" spans="1:8" ht="15">
      <c r="A61" s="22"/>
      <c r="B61" s="23"/>
      <c r="C61" s="24"/>
      <c r="D61" s="29"/>
      <c r="E61" s="25"/>
      <c r="F61" s="25"/>
      <c r="G61" s="25"/>
      <c r="H61" s="21"/>
    </row>
    <row r="62" spans="1:8" ht="15">
      <c r="A62" s="13"/>
      <c r="B62" s="26"/>
      <c r="C62" s="27"/>
      <c r="D62" s="26"/>
      <c r="E62" s="28"/>
      <c r="F62" s="28"/>
      <c r="G62" s="28"/>
      <c r="H62" s="27"/>
    </row>
    <row r="63" spans="1:8" ht="19.5" thickBot="1">
      <c r="A63" s="11" t="s">
        <v>7</v>
      </c>
      <c r="B63" s="5"/>
      <c r="C63" s="4"/>
      <c r="D63" s="5"/>
      <c r="E63" s="3"/>
      <c r="F63" s="3"/>
      <c r="G63" s="3"/>
      <c r="H63" s="4"/>
    </row>
    <row r="64" spans="1:8" ht="15">
      <c r="A64" s="47" t="s">
        <v>21</v>
      </c>
      <c r="B64" s="48" t="s">
        <v>22</v>
      </c>
      <c r="C64" s="49" t="s">
        <v>23</v>
      </c>
      <c r="D64" s="48" t="s">
        <v>1</v>
      </c>
      <c r="E64" s="50" t="s">
        <v>24</v>
      </c>
      <c r="F64" s="50" t="s">
        <v>25</v>
      </c>
      <c r="G64" s="50" t="s">
        <v>26</v>
      </c>
      <c r="H64" s="51" t="s">
        <v>27</v>
      </c>
    </row>
    <row r="65" spans="1:8" ht="15">
      <c r="A65" s="52" t="s">
        <v>35</v>
      </c>
      <c r="B65" s="53">
        <v>1</v>
      </c>
      <c r="C65" s="54">
        <v>35.15</v>
      </c>
      <c r="D65" s="55">
        <v>2</v>
      </c>
      <c r="E65" s="56"/>
      <c r="F65" s="56"/>
      <c r="G65" s="56"/>
      <c r="H65" s="57">
        <f aca="true" t="shared" si="6" ref="H65:H70">C65+D65*5+E65*10+-F65*10-G65*5</f>
        <v>45.15</v>
      </c>
    </row>
    <row r="66" spans="1:8" ht="15">
      <c r="A66" s="52"/>
      <c r="B66" s="53">
        <v>3</v>
      </c>
      <c r="C66" s="54">
        <v>29.04</v>
      </c>
      <c r="D66" s="55"/>
      <c r="E66" s="56"/>
      <c r="F66" s="56"/>
      <c r="G66" s="56"/>
      <c r="H66" s="57">
        <f t="shared" si="6"/>
        <v>29.04</v>
      </c>
    </row>
    <row r="67" spans="1:8" ht="15">
      <c r="A67" s="52"/>
      <c r="B67" s="53">
        <v>6</v>
      </c>
      <c r="C67" s="54">
        <v>42.31</v>
      </c>
      <c r="D67" s="55"/>
      <c r="E67" s="56"/>
      <c r="F67" s="56"/>
      <c r="G67" s="56"/>
      <c r="H67" s="57">
        <f t="shared" si="6"/>
        <v>42.31</v>
      </c>
    </row>
    <row r="68" spans="1:8" ht="15">
      <c r="A68" s="52"/>
      <c r="B68" s="53">
        <v>7</v>
      </c>
      <c r="C68" s="54">
        <v>32.48</v>
      </c>
      <c r="D68" s="55"/>
      <c r="E68" s="56"/>
      <c r="F68" s="56"/>
      <c r="G68" s="56"/>
      <c r="H68" s="57">
        <f t="shared" si="6"/>
        <v>32.48</v>
      </c>
    </row>
    <row r="69" spans="1:8" ht="15">
      <c r="A69" s="52"/>
      <c r="B69" s="53">
        <v>9</v>
      </c>
      <c r="C69" s="54">
        <v>30.56</v>
      </c>
      <c r="D69" s="55"/>
      <c r="E69" s="56"/>
      <c r="F69" s="56"/>
      <c r="G69" s="56"/>
      <c r="H69" s="57">
        <f t="shared" si="6"/>
        <v>30.56</v>
      </c>
    </row>
    <row r="70" spans="1:8" ht="15">
      <c r="A70" s="52"/>
      <c r="B70" s="53"/>
      <c r="C70" s="54"/>
      <c r="D70" s="55"/>
      <c r="E70" s="56"/>
      <c r="F70" s="56"/>
      <c r="G70" s="56"/>
      <c r="H70" s="57">
        <f t="shared" si="6"/>
        <v>0</v>
      </c>
    </row>
    <row r="71" spans="1:8" ht="15.75" thickBot="1">
      <c r="A71" s="58" t="s">
        <v>29</v>
      </c>
      <c r="B71" s="59"/>
      <c r="C71" s="60">
        <f>C65+C66+C67+C68+C69+C70</f>
        <v>169.54</v>
      </c>
      <c r="D71" s="61">
        <f>(D65+D66+D67+D68+D69+D70)*5</f>
        <v>10</v>
      </c>
      <c r="E71" s="62">
        <f>(E65+E66+E67+E68+E69+E70)*10</f>
        <v>0</v>
      </c>
      <c r="F71" s="62">
        <f>(F65+F66+F67+F68+F69+F70)*10</f>
        <v>0</v>
      </c>
      <c r="G71" s="62">
        <f>(G65+G66+G67+G68+G69+G70)*5</f>
        <v>0</v>
      </c>
      <c r="H71" s="63">
        <f>C71+D71+E71+-F71-G71</f>
        <v>179.54</v>
      </c>
    </row>
    <row r="72" spans="1:8" ht="15.75" thickBot="1">
      <c r="A72" s="64"/>
      <c r="B72" s="65"/>
      <c r="C72" s="66"/>
      <c r="D72" s="67">
        <f>D71/5</f>
        <v>2</v>
      </c>
      <c r="E72" s="68"/>
      <c r="F72" s="68"/>
      <c r="G72" s="68"/>
      <c r="H72" s="69">
        <f>H65+H66+H67+H68+H69+H70</f>
        <v>179.54</v>
      </c>
    </row>
    <row r="73" spans="1:8" ht="15.75" thickBot="1">
      <c r="A73" s="70"/>
      <c r="B73" s="5"/>
      <c r="C73" s="4"/>
      <c r="D73" s="5"/>
      <c r="E73" s="3"/>
      <c r="F73" s="3"/>
      <c r="G73" s="3"/>
      <c r="H73" s="4"/>
    </row>
    <row r="74" spans="1:8" ht="15">
      <c r="A74" s="47" t="s">
        <v>21</v>
      </c>
      <c r="B74" s="48" t="s">
        <v>22</v>
      </c>
      <c r="C74" s="49" t="s">
        <v>23</v>
      </c>
      <c r="D74" s="48" t="s">
        <v>1</v>
      </c>
      <c r="E74" s="50" t="s">
        <v>24</v>
      </c>
      <c r="F74" s="50" t="s">
        <v>25</v>
      </c>
      <c r="G74" s="50" t="s">
        <v>26</v>
      </c>
      <c r="H74" s="51" t="s">
        <v>27</v>
      </c>
    </row>
    <row r="75" spans="1:8" ht="15">
      <c r="A75" s="52" t="s">
        <v>36</v>
      </c>
      <c r="B75" s="53">
        <v>1</v>
      </c>
      <c r="C75" s="54">
        <v>47.92</v>
      </c>
      <c r="D75" s="55">
        <v>1</v>
      </c>
      <c r="E75" s="56"/>
      <c r="F75" s="56"/>
      <c r="G75" s="56"/>
      <c r="H75" s="57">
        <f aca="true" t="shared" si="7" ref="H75:H80">C75+D75*5+E75*10+-F75*10-G75*5</f>
        <v>52.92</v>
      </c>
    </row>
    <row r="76" spans="1:8" ht="15">
      <c r="A76" s="52"/>
      <c r="B76" s="53">
        <v>3</v>
      </c>
      <c r="C76" s="54">
        <v>48.1</v>
      </c>
      <c r="D76" s="55"/>
      <c r="E76" s="56"/>
      <c r="F76" s="56"/>
      <c r="G76" s="56"/>
      <c r="H76" s="57">
        <f t="shared" si="7"/>
        <v>48.1</v>
      </c>
    </row>
    <row r="77" spans="1:8" ht="15">
      <c r="A77" s="52"/>
      <c r="B77" s="53">
        <v>6</v>
      </c>
      <c r="C77" s="54">
        <v>54.44</v>
      </c>
      <c r="D77" s="55"/>
      <c r="E77" s="56"/>
      <c r="F77" s="56"/>
      <c r="G77" s="56"/>
      <c r="H77" s="57">
        <f t="shared" si="7"/>
        <v>54.44</v>
      </c>
    </row>
    <row r="78" spans="1:8" ht="15">
      <c r="A78" s="52"/>
      <c r="B78" s="53">
        <v>7</v>
      </c>
      <c r="C78" s="54">
        <v>47.78</v>
      </c>
      <c r="D78" s="55"/>
      <c r="E78" s="56"/>
      <c r="F78" s="56"/>
      <c r="G78" s="56"/>
      <c r="H78" s="57">
        <f t="shared" si="7"/>
        <v>47.78</v>
      </c>
    </row>
    <row r="79" spans="1:8" ht="15">
      <c r="A79" s="52"/>
      <c r="B79" s="53">
        <v>9</v>
      </c>
      <c r="C79" s="54">
        <v>41.85</v>
      </c>
      <c r="D79" s="55">
        <v>1</v>
      </c>
      <c r="E79" s="56"/>
      <c r="F79" s="56"/>
      <c r="G79" s="56"/>
      <c r="H79" s="57">
        <f t="shared" si="7"/>
        <v>46.85</v>
      </c>
    </row>
    <row r="80" spans="1:8" ht="15">
      <c r="A80" s="52"/>
      <c r="B80" s="53"/>
      <c r="C80" s="54"/>
      <c r="D80" s="55"/>
      <c r="E80" s="56"/>
      <c r="F80" s="56"/>
      <c r="G80" s="56"/>
      <c r="H80" s="57">
        <f t="shared" si="7"/>
        <v>0</v>
      </c>
    </row>
    <row r="81" spans="1:8" ht="15.75" thickBot="1">
      <c r="A81" s="58" t="s">
        <v>29</v>
      </c>
      <c r="B81" s="59"/>
      <c r="C81" s="60">
        <f>C75+C76+C77+C78+C79+C80</f>
        <v>240.09</v>
      </c>
      <c r="D81" s="61">
        <f>(D75+D76+D77+D78+D79+D80)*5</f>
        <v>10</v>
      </c>
      <c r="E81" s="62">
        <f>(E75+E76+E77+E78+E79+E80)*10</f>
        <v>0</v>
      </c>
      <c r="F81" s="62">
        <f>(F75+F76+F77+F78+F79+F80)*10</f>
        <v>0</v>
      </c>
      <c r="G81" s="62">
        <f>(G75+G76+G77+G78+G79+G80)*5</f>
        <v>0</v>
      </c>
      <c r="H81" s="63">
        <f>C81+D81+E81+-F81-G81</f>
        <v>250.09</v>
      </c>
    </row>
    <row r="82" spans="1:8" ht="15.75" thickBot="1">
      <c r="A82" s="64"/>
      <c r="B82" s="65"/>
      <c r="C82" s="66"/>
      <c r="D82" s="67">
        <f>D81/5</f>
        <v>2</v>
      </c>
      <c r="E82" s="68"/>
      <c r="F82" s="68"/>
      <c r="G82" s="68"/>
      <c r="H82" s="69">
        <f>H75+H76+H77+H78+H79+H80</f>
        <v>250.09</v>
      </c>
    </row>
    <row r="83" spans="1:8" ht="15.75" thickBot="1">
      <c r="A83" s="70"/>
      <c r="B83" s="5"/>
      <c r="C83" s="4"/>
      <c r="D83" s="5"/>
      <c r="E83" s="3"/>
      <c r="F83" s="3"/>
      <c r="G83" s="3"/>
      <c r="H83" s="4"/>
    </row>
    <row r="84" spans="1:8" ht="15">
      <c r="A84" s="47" t="s">
        <v>21</v>
      </c>
      <c r="B84" s="48" t="s">
        <v>22</v>
      </c>
      <c r="C84" s="49" t="s">
        <v>23</v>
      </c>
      <c r="D84" s="48" t="s">
        <v>1</v>
      </c>
      <c r="E84" s="50" t="s">
        <v>24</v>
      </c>
      <c r="F84" s="50" t="s">
        <v>25</v>
      </c>
      <c r="G84" s="50" t="s">
        <v>26</v>
      </c>
      <c r="H84" s="51" t="s">
        <v>27</v>
      </c>
    </row>
    <row r="85" spans="1:8" ht="15">
      <c r="A85" s="52" t="s">
        <v>37</v>
      </c>
      <c r="B85" s="53">
        <v>1</v>
      </c>
      <c r="C85" s="54">
        <v>58.82</v>
      </c>
      <c r="D85" s="55">
        <v>2</v>
      </c>
      <c r="E85" s="56"/>
      <c r="F85" s="56"/>
      <c r="G85" s="56"/>
      <c r="H85" s="57">
        <f aca="true" t="shared" si="8" ref="H85:H90">C85+D85*5+E85*10+-F85*10-G85*5</f>
        <v>68.82</v>
      </c>
    </row>
    <row r="86" spans="1:8" ht="15">
      <c r="A86" s="52"/>
      <c r="B86" s="53">
        <v>3</v>
      </c>
      <c r="C86" s="54">
        <v>42.27</v>
      </c>
      <c r="D86" s="55"/>
      <c r="E86" s="56"/>
      <c r="F86" s="56"/>
      <c r="G86" s="56"/>
      <c r="H86" s="57">
        <f t="shared" si="8"/>
        <v>42.27</v>
      </c>
    </row>
    <row r="87" spans="1:8" ht="15">
      <c r="A87" s="52"/>
      <c r="B87" s="53">
        <v>6</v>
      </c>
      <c r="C87" s="54">
        <v>64.38</v>
      </c>
      <c r="D87" s="55">
        <v>1</v>
      </c>
      <c r="E87" s="56"/>
      <c r="F87" s="56"/>
      <c r="G87" s="56"/>
      <c r="H87" s="57">
        <f t="shared" si="8"/>
        <v>69.38</v>
      </c>
    </row>
    <row r="88" spans="1:8" ht="15">
      <c r="A88" s="52"/>
      <c r="B88" s="53">
        <v>7</v>
      </c>
      <c r="C88" s="54">
        <v>48.02</v>
      </c>
      <c r="D88" s="55">
        <v>1</v>
      </c>
      <c r="E88" s="56"/>
      <c r="F88" s="56"/>
      <c r="G88" s="56"/>
      <c r="H88" s="57">
        <f t="shared" si="8"/>
        <v>53.02</v>
      </c>
    </row>
    <row r="89" spans="1:8" ht="15">
      <c r="A89" s="52"/>
      <c r="B89" s="53">
        <v>9</v>
      </c>
      <c r="C89" s="54">
        <v>42.28</v>
      </c>
      <c r="D89" s="55"/>
      <c r="E89" s="56"/>
      <c r="F89" s="56"/>
      <c r="G89" s="56"/>
      <c r="H89" s="57">
        <f t="shared" si="8"/>
        <v>42.28</v>
      </c>
    </row>
    <row r="90" spans="1:8" ht="15">
      <c r="A90" s="52"/>
      <c r="B90" s="53"/>
      <c r="C90" s="54"/>
      <c r="D90" s="55"/>
      <c r="E90" s="56"/>
      <c r="F90" s="56"/>
      <c r="G90" s="56"/>
      <c r="H90" s="57">
        <f t="shared" si="8"/>
        <v>0</v>
      </c>
    </row>
    <row r="91" spans="1:8" ht="15.75" thickBot="1">
      <c r="A91" s="58" t="s">
        <v>29</v>
      </c>
      <c r="B91" s="59"/>
      <c r="C91" s="60">
        <f>C85+C86+C87+C88+C89+C90</f>
        <v>255.77</v>
      </c>
      <c r="D91" s="61">
        <f>(D85+D86+D87+D88+D89+D90)*5</f>
        <v>20</v>
      </c>
      <c r="E91" s="62">
        <f>(E85+E86+E87+E88+E89+E90)*10</f>
        <v>0</v>
      </c>
      <c r="F91" s="62">
        <f>(F85+F86+F87+F88+F89+F90)*10</f>
        <v>0</v>
      </c>
      <c r="G91" s="62">
        <f>(G85+G86+G87+G88+G89+G90)*5</f>
        <v>0</v>
      </c>
      <c r="H91" s="63">
        <f>C91+D91+E91+-F91-G91</f>
        <v>275.77</v>
      </c>
    </row>
    <row r="92" spans="1:8" ht="15.75" thickBot="1">
      <c r="A92" s="64"/>
      <c r="B92" s="65"/>
      <c r="C92" s="66"/>
      <c r="D92" s="67">
        <f>D91/5</f>
        <v>4</v>
      </c>
      <c r="E92" s="68"/>
      <c r="F92" s="68"/>
      <c r="G92" s="68"/>
      <c r="H92" s="69">
        <f>H85+H86+H87+H88+H89+H90</f>
        <v>275.77</v>
      </c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9.5" thickBot="1">
      <c r="A95" s="11" t="s">
        <v>8</v>
      </c>
      <c r="B95" s="5"/>
      <c r="C95" s="4"/>
      <c r="D95" s="5"/>
      <c r="E95" s="3"/>
      <c r="F95" s="3"/>
      <c r="G95" s="3"/>
      <c r="H95" s="4"/>
    </row>
    <row r="96" spans="1:8" ht="15">
      <c r="A96" s="47" t="s">
        <v>21</v>
      </c>
      <c r="B96" s="48" t="s">
        <v>22</v>
      </c>
      <c r="C96" s="49" t="s">
        <v>23</v>
      </c>
      <c r="D96" s="48" t="s">
        <v>1</v>
      </c>
      <c r="E96" s="50" t="s">
        <v>24</v>
      </c>
      <c r="F96" s="50" t="s">
        <v>25</v>
      </c>
      <c r="G96" s="50" t="s">
        <v>26</v>
      </c>
      <c r="H96" s="51" t="s">
        <v>27</v>
      </c>
    </row>
    <row r="97" spans="1:8" ht="15">
      <c r="A97" s="52" t="s">
        <v>38</v>
      </c>
      <c r="B97" s="53">
        <v>1</v>
      </c>
      <c r="C97" s="54">
        <v>53.74</v>
      </c>
      <c r="D97" s="55">
        <v>4</v>
      </c>
      <c r="E97" s="56"/>
      <c r="F97" s="56"/>
      <c r="G97" s="56"/>
      <c r="H97" s="57">
        <f aca="true" t="shared" si="9" ref="H97:H102">C97+D97*5+E97*10+-F97*10-G97*5</f>
        <v>73.74000000000001</v>
      </c>
    </row>
    <row r="98" spans="1:8" ht="15">
      <c r="A98" s="52"/>
      <c r="B98" s="53">
        <v>3</v>
      </c>
      <c r="C98" s="54">
        <v>57.78</v>
      </c>
      <c r="D98" s="55"/>
      <c r="E98" s="56"/>
      <c r="F98" s="56"/>
      <c r="G98" s="56"/>
      <c r="H98" s="57">
        <f t="shared" si="9"/>
        <v>57.78</v>
      </c>
    </row>
    <row r="99" spans="1:8" ht="15">
      <c r="A99" s="52"/>
      <c r="B99" s="53">
        <v>6</v>
      </c>
      <c r="C99" s="54">
        <v>56.76</v>
      </c>
      <c r="D99" s="55">
        <v>1</v>
      </c>
      <c r="E99" s="56"/>
      <c r="F99" s="56"/>
      <c r="G99" s="56"/>
      <c r="H99" s="57">
        <f t="shared" si="9"/>
        <v>61.76</v>
      </c>
    </row>
    <row r="100" spans="1:8" ht="15">
      <c r="A100" s="52"/>
      <c r="B100" s="53">
        <v>7</v>
      </c>
      <c r="C100" s="54">
        <v>46.93</v>
      </c>
      <c r="D100" s="55">
        <v>2</v>
      </c>
      <c r="E100" s="56"/>
      <c r="F100" s="56"/>
      <c r="G100" s="56"/>
      <c r="H100" s="57">
        <f t="shared" si="9"/>
        <v>56.93</v>
      </c>
    </row>
    <row r="101" spans="1:8" ht="15">
      <c r="A101" s="52"/>
      <c r="B101" s="53">
        <v>9</v>
      </c>
      <c r="C101" s="54">
        <v>43.81</v>
      </c>
      <c r="D101" s="55"/>
      <c r="E101" s="56"/>
      <c r="F101" s="56"/>
      <c r="G101" s="56"/>
      <c r="H101" s="57">
        <f t="shared" si="9"/>
        <v>43.81</v>
      </c>
    </row>
    <row r="102" spans="1:8" ht="15">
      <c r="A102" s="52"/>
      <c r="B102" s="53"/>
      <c r="C102" s="54"/>
      <c r="D102" s="55"/>
      <c r="E102" s="56"/>
      <c r="F102" s="56"/>
      <c r="G102" s="56"/>
      <c r="H102" s="57">
        <f t="shared" si="9"/>
        <v>0</v>
      </c>
    </row>
    <row r="103" spans="1:8" ht="15.75" thickBot="1">
      <c r="A103" s="58" t="s">
        <v>29</v>
      </c>
      <c r="B103" s="59"/>
      <c r="C103" s="60">
        <f>C97+C98+C99+C100+C101+C102</f>
        <v>259.02</v>
      </c>
      <c r="D103" s="61">
        <f>(D97+D98+D99+D100+D101+D102)*5</f>
        <v>35</v>
      </c>
      <c r="E103" s="62">
        <f>(E97+E98+E99+E100+E101+E102)*10</f>
        <v>0</v>
      </c>
      <c r="F103" s="62">
        <f>(F97+F98+F99+F100+F101+F102)*10</f>
        <v>0</v>
      </c>
      <c r="G103" s="62">
        <f>(G97+G98+G99+G100+G101+G102)*5</f>
        <v>0</v>
      </c>
      <c r="H103" s="63">
        <f>C103+D103+E103+-F103-G103</f>
        <v>294.02</v>
      </c>
    </row>
    <row r="104" spans="1:8" ht="15.75" thickBot="1">
      <c r="A104" s="64"/>
      <c r="B104" s="65"/>
      <c r="C104" s="66"/>
      <c r="D104" s="67">
        <f>D103/5</f>
        <v>7</v>
      </c>
      <c r="E104" s="68"/>
      <c r="F104" s="68"/>
      <c r="G104" s="68"/>
      <c r="H104" s="69">
        <f>H97+H98+H99+H100+H101+H102</f>
        <v>294.02</v>
      </c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9.5" thickBot="1">
      <c r="A107" s="11" t="s">
        <v>10</v>
      </c>
      <c r="B107" s="5"/>
      <c r="C107" s="4"/>
      <c r="D107" s="5"/>
      <c r="E107" s="3"/>
      <c r="F107" s="3"/>
      <c r="G107" s="3"/>
      <c r="H107" s="4"/>
    </row>
    <row r="108" spans="1:8" ht="15">
      <c r="A108" s="47" t="s">
        <v>21</v>
      </c>
      <c r="B108" s="48" t="s">
        <v>22</v>
      </c>
      <c r="C108" s="49" t="s">
        <v>23</v>
      </c>
      <c r="D108" s="48" t="s">
        <v>1</v>
      </c>
      <c r="E108" s="50" t="s">
        <v>24</v>
      </c>
      <c r="F108" s="50" t="s">
        <v>25</v>
      </c>
      <c r="G108" s="50" t="s">
        <v>26</v>
      </c>
      <c r="H108" s="51" t="s">
        <v>27</v>
      </c>
    </row>
    <row r="109" spans="1:8" ht="15">
      <c r="A109" s="52" t="s">
        <v>39</v>
      </c>
      <c r="B109" s="53">
        <v>1</v>
      </c>
      <c r="C109" s="54">
        <v>43.75</v>
      </c>
      <c r="D109" s="55"/>
      <c r="E109" s="56"/>
      <c r="F109" s="56"/>
      <c r="G109" s="56"/>
      <c r="H109" s="57">
        <f aca="true" t="shared" si="10" ref="H109:H114">C109+D109*5+E109*10+-F109*10-G109*5</f>
        <v>43.75</v>
      </c>
    </row>
    <row r="110" spans="1:8" ht="15">
      <c r="A110" s="52"/>
      <c r="B110" s="53">
        <v>3</v>
      </c>
      <c r="C110" s="54">
        <v>38.12</v>
      </c>
      <c r="D110" s="55"/>
      <c r="E110" s="56"/>
      <c r="F110" s="56"/>
      <c r="G110" s="56"/>
      <c r="H110" s="57">
        <f t="shared" si="10"/>
        <v>38.12</v>
      </c>
    </row>
    <row r="111" spans="1:8" ht="15">
      <c r="A111" s="52"/>
      <c r="B111" s="53">
        <v>6</v>
      </c>
      <c r="C111" s="54">
        <v>44.03</v>
      </c>
      <c r="D111" s="55">
        <v>2</v>
      </c>
      <c r="E111" s="56"/>
      <c r="F111" s="56"/>
      <c r="G111" s="56"/>
      <c r="H111" s="57">
        <f t="shared" si="10"/>
        <v>54.03</v>
      </c>
    </row>
    <row r="112" spans="1:8" ht="15">
      <c r="A112" s="52"/>
      <c r="B112" s="53">
        <v>7</v>
      </c>
      <c r="C112" s="54">
        <v>36.05</v>
      </c>
      <c r="D112" s="55"/>
      <c r="E112" s="56"/>
      <c r="F112" s="56"/>
      <c r="G112" s="56"/>
      <c r="H112" s="57">
        <f t="shared" si="10"/>
        <v>36.05</v>
      </c>
    </row>
    <row r="113" spans="1:8" ht="15">
      <c r="A113" s="52"/>
      <c r="B113" s="53">
        <v>9</v>
      </c>
      <c r="C113" s="54">
        <v>33.07</v>
      </c>
      <c r="D113" s="55"/>
      <c r="E113" s="56"/>
      <c r="F113" s="56"/>
      <c r="G113" s="56"/>
      <c r="H113" s="57">
        <f t="shared" si="10"/>
        <v>33.07</v>
      </c>
    </row>
    <row r="114" spans="1:8" ht="15">
      <c r="A114" s="52"/>
      <c r="B114" s="53"/>
      <c r="C114" s="54"/>
      <c r="D114" s="55"/>
      <c r="E114" s="56"/>
      <c r="F114" s="56"/>
      <c r="G114" s="56"/>
      <c r="H114" s="57">
        <f t="shared" si="10"/>
        <v>0</v>
      </c>
    </row>
    <row r="115" spans="1:8" ht="15.75" thickBot="1">
      <c r="A115" s="58" t="s">
        <v>29</v>
      </c>
      <c r="B115" s="59"/>
      <c r="C115" s="60">
        <f>C109+C110+C111+C112+C113+C114</f>
        <v>195.01999999999998</v>
      </c>
      <c r="D115" s="61">
        <f>(D109+D110+D111+D112+D113+D114)*5</f>
        <v>10</v>
      </c>
      <c r="E115" s="62">
        <f>(E109+E110+E111+E112+E113+E114)*10</f>
        <v>0</v>
      </c>
      <c r="F115" s="62">
        <f>(F109+F110+F111+F112+F113+F114)*10</f>
        <v>0</v>
      </c>
      <c r="G115" s="62">
        <f>(G109+G110+G111+G112+G113+G114)*5</f>
        <v>0</v>
      </c>
      <c r="H115" s="63">
        <f>C115+D115+E115+-F115-G115</f>
        <v>205.01999999999998</v>
      </c>
    </row>
    <row r="116" spans="1:8" ht="15.75" thickBot="1">
      <c r="A116" s="64"/>
      <c r="B116" s="65"/>
      <c r="C116" s="66"/>
      <c r="D116" s="67">
        <f>D115/5</f>
        <v>2</v>
      </c>
      <c r="E116" s="68"/>
      <c r="F116" s="68"/>
      <c r="G116" s="68"/>
      <c r="H116" s="69">
        <f>H109+H110+H111+H112+H113+H114</f>
        <v>205.01999999999998</v>
      </c>
    </row>
    <row r="117" spans="1:8" ht="15.75" thickBot="1">
      <c r="A117" s="70"/>
      <c r="B117" s="5"/>
      <c r="C117" s="4"/>
      <c r="D117" s="5"/>
      <c r="E117" s="3"/>
      <c r="F117" s="3"/>
      <c r="G117" s="3"/>
      <c r="H117" s="4"/>
    </row>
    <row r="118" spans="1:8" ht="15">
      <c r="A118" s="47" t="s">
        <v>21</v>
      </c>
      <c r="B118" s="48" t="s">
        <v>22</v>
      </c>
      <c r="C118" s="49" t="s">
        <v>23</v>
      </c>
      <c r="D118" s="48" t="s">
        <v>1</v>
      </c>
      <c r="E118" s="50" t="s">
        <v>24</v>
      </c>
      <c r="F118" s="50" t="s">
        <v>25</v>
      </c>
      <c r="G118" s="50" t="s">
        <v>26</v>
      </c>
      <c r="H118" s="51" t="s">
        <v>27</v>
      </c>
    </row>
    <row r="119" spans="1:8" ht="15">
      <c r="A119" s="52" t="s">
        <v>40</v>
      </c>
      <c r="B119" s="53">
        <v>1</v>
      </c>
      <c r="C119" s="54">
        <v>41.25</v>
      </c>
      <c r="D119" s="55"/>
      <c r="E119" s="56">
        <v>1</v>
      </c>
      <c r="F119" s="56"/>
      <c r="G119" s="56"/>
      <c r="H119" s="57">
        <f aca="true" t="shared" si="11" ref="H119:H124">C119+D119*5+E119*10+-F119*10-G119*5</f>
        <v>51.25</v>
      </c>
    </row>
    <row r="120" spans="1:8" ht="15">
      <c r="A120" s="52"/>
      <c r="B120" s="53">
        <v>3</v>
      </c>
      <c r="C120" s="54">
        <v>39.63</v>
      </c>
      <c r="D120" s="55"/>
      <c r="E120" s="56"/>
      <c r="F120" s="56"/>
      <c r="G120" s="56"/>
      <c r="H120" s="57">
        <f t="shared" si="11"/>
        <v>39.63</v>
      </c>
    </row>
    <row r="121" spans="1:8" ht="15">
      <c r="A121" s="52"/>
      <c r="B121" s="53">
        <v>6</v>
      </c>
      <c r="C121" s="54">
        <v>44.72</v>
      </c>
      <c r="D121" s="55">
        <v>1</v>
      </c>
      <c r="E121" s="56"/>
      <c r="F121" s="56"/>
      <c r="G121" s="56"/>
      <c r="H121" s="57">
        <f t="shared" si="11"/>
        <v>49.72</v>
      </c>
    </row>
    <row r="122" spans="1:8" ht="15">
      <c r="A122" s="52"/>
      <c r="B122" s="53">
        <v>7</v>
      </c>
      <c r="C122" s="54">
        <v>49.59</v>
      </c>
      <c r="D122" s="55">
        <v>1</v>
      </c>
      <c r="E122" s="56"/>
      <c r="F122" s="56"/>
      <c r="G122" s="56"/>
      <c r="H122" s="57">
        <f t="shared" si="11"/>
        <v>54.59</v>
      </c>
    </row>
    <row r="123" spans="1:8" ht="15">
      <c r="A123" s="52"/>
      <c r="B123" s="53">
        <v>9</v>
      </c>
      <c r="C123" s="54">
        <v>46.38</v>
      </c>
      <c r="D123" s="55">
        <v>1</v>
      </c>
      <c r="E123" s="56"/>
      <c r="F123" s="56"/>
      <c r="G123" s="56"/>
      <c r="H123" s="57">
        <f t="shared" si="11"/>
        <v>51.38</v>
      </c>
    </row>
    <row r="124" spans="1:8" ht="15">
      <c r="A124" s="52"/>
      <c r="B124" s="53"/>
      <c r="C124" s="54"/>
      <c r="D124" s="55"/>
      <c r="E124" s="56"/>
      <c r="F124" s="56"/>
      <c r="G124" s="56"/>
      <c r="H124" s="57">
        <f t="shared" si="11"/>
        <v>0</v>
      </c>
    </row>
    <row r="125" spans="1:8" ht="15.75" thickBot="1">
      <c r="A125" s="58" t="s">
        <v>29</v>
      </c>
      <c r="B125" s="59"/>
      <c r="C125" s="60">
        <f>C119+C120+C121+C122+C123+C124</f>
        <v>221.57</v>
      </c>
      <c r="D125" s="61">
        <f>(D119+D120+D121+D122+D123+D124)*5</f>
        <v>15</v>
      </c>
      <c r="E125" s="62">
        <f>(E119+E120+E121+E122+E123+E124)*10</f>
        <v>10</v>
      </c>
      <c r="F125" s="62">
        <f>(F119+F120+F121+F122+F123+F124)*10</f>
        <v>0</v>
      </c>
      <c r="G125" s="62">
        <f>(G119+G120+G121+G122+G123+G124)*5</f>
        <v>0</v>
      </c>
      <c r="H125" s="63">
        <f>C125+D125+E125+-F125-G125</f>
        <v>246.57</v>
      </c>
    </row>
    <row r="126" spans="1:8" ht="15.75" thickBot="1">
      <c r="A126" s="64"/>
      <c r="B126" s="65"/>
      <c r="C126" s="66"/>
      <c r="D126" s="67">
        <f>D125/5</f>
        <v>3</v>
      </c>
      <c r="E126" s="68"/>
      <c r="F126" s="68"/>
      <c r="G126" s="68"/>
      <c r="H126" s="69">
        <f>H119+H120+H121+H122+H123+H124</f>
        <v>246.57</v>
      </c>
    </row>
    <row r="127" spans="1:8" ht="15.75" thickBot="1">
      <c r="A127" s="70"/>
      <c r="B127" s="5"/>
      <c r="C127" s="4"/>
      <c r="D127" s="5"/>
      <c r="E127" s="3"/>
      <c r="F127" s="3"/>
      <c r="G127" s="3"/>
      <c r="H127" s="4"/>
    </row>
    <row r="128" spans="1:8" ht="15">
      <c r="A128" s="47" t="s">
        <v>21</v>
      </c>
      <c r="B128" s="48" t="s">
        <v>22</v>
      </c>
      <c r="C128" s="49" t="s">
        <v>23</v>
      </c>
      <c r="D128" s="48" t="s">
        <v>1</v>
      </c>
      <c r="E128" s="50" t="s">
        <v>24</v>
      </c>
      <c r="F128" s="50" t="s">
        <v>25</v>
      </c>
      <c r="G128" s="50" t="s">
        <v>26</v>
      </c>
      <c r="H128" s="51" t="s">
        <v>27</v>
      </c>
    </row>
    <row r="129" spans="1:8" ht="15">
      <c r="A129" s="52" t="s">
        <v>41</v>
      </c>
      <c r="B129" s="53">
        <v>1</v>
      </c>
      <c r="C129" s="54">
        <v>50.83</v>
      </c>
      <c r="D129" s="55">
        <v>1</v>
      </c>
      <c r="E129" s="56"/>
      <c r="F129" s="56"/>
      <c r="G129" s="56"/>
      <c r="H129" s="57">
        <f aca="true" t="shared" si="12" ref="H129:H134">C129+D129*5+E129*10+-F129*10-G129*5</f>
        <v>55.83</v>
      </c>
    </row>
    <row r="130" spans="1:8" ht="15">
      <c r="A130" s="52"/>
      <c r="B130" s="53">
        <v>3</v>
      </c>
      <c r="C130" s="54">
        <v>44.13</v>
      </c>
      <c r="D130" s="55">
        <v>3</v>
      </c>
      <c r="E130" s="56"/>
      <c r="F130" s="56"/>
      <c r="G130" s="56"/>
      <c r="H130" s="57">
        <f t="shared" si="12"/>
        <v>59.13</v>
      </c>
    </row>
    <row r="131" spans="1:8" ht="15">
      <c r="A131" s="52"/>
      <c r="B131" s="53">
        <v>6</v>
      </c>
      <c r="C131" s="54">
        <v>62.13</v>
      </c>
      <c r="D131" s="55">
        <v>3</v>
      </c>
      <c r="E131" s="56"/>
      <c r="F131" s="56"/>
      <c r="G131" s="56"/>
      <c r="H131" s="57">
        <f t="shared" si="12"/>
        <v>77.13</v>
      </c>
    </row>
    <row r="132" spans="1:8" ht="15">
      <c r="A132" s="52"/>
      <c r="B132" s="53">
        <v>7</v>
      </c>
      <c r="C132" s="54">
        <v>47.2</v>
      </c>
      <c r="D132" s="55">
        <v>2</v>
      </c>
      <c r="E132" s="56"/>
      <c r="F132" s="56"/>
      <c r="G132" s="56"/>
      <c r="H132" s="57">
        <f t="shared" si="12"/>
        <v>57.2</v>
      </c>
    </row>
    <row r="133" spans="1:8" ht="15">
      <c r="A133" s="52"/>
      <c r="B133" s="53">
        <v>9</v>
      </c>
      <c r="C133" s="54">
        <v>42.37</v>
      </c>
      <c r="D133" s="55">
        <v>6</v>
      </c>
      <c r="E133" s="56"/>
      <c r="F133" s="56"/>
      <c r="G133" s="56"/>
      <c r="H133" s="57">
        <f t="shared" si="12"/>
        <v>72.37</v>
      </c>
    </row>
    <row r="134" spans="1:8" ht="15">
      <c r="A134" s="52"/>
      <c r="B134" s="53"/>
      <c r="C134" s="54"/>
      <c r="D134" s="55"/>
      <c r="E134" s="56"/>
      <c r="F134" s="56"/>
      <c r="G134" s="56"/>
      <c r="H134" s="57">
        <f t="shared" si="12"/>
        <v>0</v>
      </c>
    </row>
    <row r="135" spans="1:8" ht="15.75" thickBot="1">
      <c r="A135" s="58" t="s">
        <v>29</v>
      </c>
      <c r="B135" s="59"/>
      <c r="C135" s="60">
        <f>C129+C130+C131+C132+C133+C134</f>
        <v>246.66000000000003</v>
      </c>
      <c r="D135" s="61">
        <f>(D129+D130+D131+D132+D133+D134)*5</f>
        <v>75</v>
      </c>
      <c r="E135" s="62">
        <f>(E129+E130+E131+E132+E133+E134)*10</f>
        <v>0</v>
      </c>
      <c r="F135" s="62">
        <f>(F129+F130+F131+F132+F133+F134)*10</f>
        <v>0</v>
      </c>
      <c r="G135" s="62">
        <f>(G129+G130+G131+G132+G133+G134)*5</f>
        <v>0</v>
      </c>
      <c r="H135" s="63">
        <f>C135+D135+E135+-F135-G135</f>
        <v>321.66</v>
      </c>
    </row>
    <row r="136" spans="1:8" ht="15.75" thickBot="1">
      <c r="A136" s="64"/>
      <c r="B136" s="65"/>
      <c r="C136" s="66"/>
      <c r="D136" s="67">
        <f>D135/5</f>
        <v>15</v>
      </c>
      <c r="E136" s="68"/>
      <c r="F136" s="68"/>
      <c r="G136" s="68"/>
      <c r="H136" s="69">
        <f>H129+H130+H131+H132+H133+H134</f>
        <v>321.66</v>
      </c>
    </row>
    <row r="137" spans="1:8" ht="15.75" thickBot="1">
      <c r="A137" s="70"/>
      <c r="B137" s="5"/>
      <c r="C137" s="4"/>
      <c r="D137" s="5"/>
      <c r="E137" s="3"/>
      <c r="F137" s="3"/>
      <c r="G137" s="3"/>
      <c r="H137" s="4"/>
    </row>
    <row r="138" spans="1:8" ht="15">
      <c r="A138" s="47" t="s">
        <v>21</v>
      </c>
      <c r="B138" s="48" t="s">
        <v>22</v>
      </c>
      <c r="C138" s="49" t="s">
        <v>23</v>
      </c>
      <c r="D138" s="48" t="s">
        <v>1</v>
      </c>
      <c r="E138" s="50" t="s">
        <v>24</v>
      </c>
      <c r="F138" s="50" t="s">
        <v>25</v>
      </c>
      <c r="G138" s="50" t="s">
        <v>26</v>
      </c>
      <c r="H138" s="51" t="s">
        <v>27</v>
      </c>
    </row>
    <row r="139" spans="1:8" ht="15">
      <c r="A139" s="52" t="s">
        <v>42</v>
      </c>
      <c r="B139" s="53">
        <v>1</v>
      </c>
      <c r="C139" s="54">
        <v>52.46</v>
      </c>
      <c r="D139" s="55">
        <v>7</v>
      </c>
      <c r="E139" s="56">
        <v>1</v>
      </c>
      <c r="F139" s="56"/>
      <c r="G139" s="56"/>
      <c r="H139" s="57">
        <f aca="true" t="shared" si="13" ref="H139:H144">C139+D139*5+E139*10+-F139*10-G139*5</f>
        <v>97.46000000000001</v>
      </c>
    </row>
    <row r="140" spans="1:8" ht="15">
      <c r="A140" s="52"/>
      <c r="B140" s="53">
        <v>3</v>
      </c>
      <c r="C140" s="54">
        <v>47.66</v>
      </c>
      <c r="D140" s="55">
        <v>2</v>
      </c>
      <c r="E140" s="56"/>
      <c r="F140" s="56"/>
      <c r="G140" s="56"/>
      <c r="H140" s="57">
        <f t="shared" si="13"/>
        <v>57.66</v>
      </c>
    </row>
    <row r="141" spans="1:8" ht="15">
      <c r="A141" s="52"/>
      <c r="B141" s="53">
        <v>6</v>
      </c>
      <c r="C141" s="54">
        <v>69.41</v>
      </c>
      <c r="D141" s="55">
        <v>6</v>
      </c>
      <c r="E141" s="56"/>
      <c r="F141" s="56"/>
      <c r="G141" s="56"/>
      <c r="H141" s="57">
        <f t="shared" si="13"/>
        <v>99.41</v>
      </c>
    </row>
    <row r="142" spans="1:8" ht="15">
      <c r="A142" s="52"/>
      <c r="B142" s="53">
        <v>7</v>
      </c>
      <c r="C142" s="54">
        <v>43.66</v>
      </c>
      <c r="D142" s="55">
        <v>2</v>
      </c>
      <c r="E142" s="56"/>
      <c r="F142" s="56"/>
      <c r="G142" s="56"/>
      <c r="H142" s="57">
        <f t="shared" si="13"/>
        <v>53.66</v>
      </c>
    </row>
    <row r="143" spans="1:8" ht="15">
      <c r="A143" s="52"/>
      <c r="B143" s="53">
        <v>9</v>
      </c>
      <c r="C143" s="54">
        <v>38.39</v>
      </c>
      <c r="D143" s="55">
        <v>1</v>
      </c>
      <c r="E143" s="56"/>
      <c r="F143" s="56"/>
      <c r="G143" s="56"/>
      <c r="H143" s="57">
        <f t="shared" si="13"/>
        <v>43.39</v>
      </c>
    </row>
    <row r="144" spans="1:8" ht="15">
      <c r="A144" s="52"/>
      <c r="B144" s="53"/>
      <c r="C144" s="54"/>
      <c r="D144" s="55"/>
      <c r="E144" s="56"/>
      <c r="F144" s="56"/>
      <c r="G144" s="56"/>
      <c r="H144" s="57">
        <f t="shared" si="13"/>
        <v>0</v>
      </c>
    </row>
    <row r="145" spans="1:8" ht="15.75" thickBot="1">
      <c r="A145" s="58" t="s">
        <v>29</v>
      </c>
      <c r="B145" s="59"/>
      <c r="C145" s="60">
        <f>C139+C140+C141+C142+C143+C144</f>
        <v>251.57999999999998</v>
      </c>
      <c r="D145" s="61">
        <f>(D139+D140+D141+D142+D143+D144)*5</f>
        <v>90</v>
      </c>
      <c r="E145" s="62">
        <f>(E139+E140+E141+E142+E143+E144)*10</f>
        <v>10</v>
      </c>
      <c r="F145" s="62">
        <f>(F139+F140+F141+F142+F143+F144)*10</f>
        <v>0</v>
      </c>
      <c r="G145" s="62">
        <f>(G139+G140+G141+G142+G143+G144)*5</f>
        <v>0</v>
      </c>
      <c r="H145" s="63">
        <f>C145+D145+E145+-F145-G145</f>
        <v>351.58</v>
      </c>
    </row>
    <row r="146" spans="1:8" ht="15.75" thickBot="1">
      <c r="A146" s="64"/>
      <c r="B146" s="65"/>
      <c r="C146" s="66"/>
      <c r="D146" s="67">
        <f>D145/5</f>
        <v>18</v>
      </c>
      <c r="E146" s="68"/>
      <c r="F146" s="68"/>
      <c r="G146" s="68"/>
      <c r="H146" s="69">
        <f>H139+H140+H141+H142+H143+H144</f>
        <v>351.58</v>
      </c>
    </row>
    <row r="147" spans="1:8" ht="15.75" thickBot="1">
      <c r="A147" s="70"/>
      <c r="B147" s="5"/>
      <c r="C147" s="4"/>
      <c r="D147" s="5"/>
      <c r="E147" s="3"/>
      <c r="F147" s="3"/>
      <c r="G147" s="3"/>
      <c r="H147" s="4"/>
    </row>
    <row r="148" spans="1:8" ht="15">
      <c r="A148" s="47" t="s">
        <v>21</v>
      </c>
      <c r="B148" s="48" t="s">
        <v>22</v>
      </c>
      <c r="C148" s="49" t="s">
        <v>23</v>
      </c>
      <c r="D148" s="48" t="s">
        <v>1</v>
      </c>
      <c r="E148" s="50" t="s">
        <v>24</v>
      </c>
      <c r="F148" s="50" t="s">
        <v>25</v>
      </c>
      <c r="G148" s="50" t="s">
        <v>26</v>
      </c>
      <c r="H148" s="51" t="s">
        <v>27</v>
      </c>
    </row>
    <row r="149" spans="1:8" ht="15">
      <c r="A149" s="52" t="s">
        <v>43</v>
      </c>
      <c r="B149" s="53">
        <v>1</v>
      </c>
      <c r="C149" s="54">
        <v>85.18</v>
      </c>
      <c r="D149" s="55">
        <v>1</v>
      </c>
      <c r="E149" s="56"/>
      <c r="F149" s="56"/>
      <c r="G149" s="56"/>
      <c r="H149" s="57">
        <f aca="true" t="shared" si="14" ref="H149:H154">C149+D149*5+E149*10+-F149*10-G149*5</f>
        <v>90.18</v>
      </c>
    </row>
    <row r="150" spans="1:8" ht="15">
      <c r="A150" s="52"/>
      <c r="B150" s="53">
        <v>3</v>
      </c>
      <c r="C150" s="54">
        <v>100.03</v>
      </c>
      <c r="D150" s="55"/>
      <c r="E150" s="56"/>
      <c r="F150" s="56"/>
      <c r="G150" s="56"/>
      <c r="H150" s="57">
        <f t="shared" si="14"/>
        <v>100.03</v>
      </c>
    </row>
    <row r="151" spans="1:8" ht="15">
      <c r="A151" s="52"/>
      <c r="B151" s="53">
        <v>6</v>
      </c>
      <c r="C151" s="54">
        <v>73.24</v>
      </c>
      <c r="D151" s="55"/>
      <c r="E151" s="56"/>
      <c r="F151" s="56"/>
      <c r="G151" s="56"/>
      <c r="H151" s="57">
        <f t="shared" si="14"/>
        <v>73.24</v>
      </c>
    </row>
    <row r="152" spans="1:8" ht="15">
      <c r="A152" s="52"/>
      <c r="B152" s="53">
        <v>7</v>
      </c>
      <c r="C152" s="54">
        <v>74.01</v>
      </c>
      <c r="D152" s="55"/>
      <c r="E152" s="56"/>
      <c r="F152" s="56"/>
      <c r="G152" s="56"/>
      <c r="H152" s="57">
        <f t="shared" si="14"/>
        <v>74.01</v>
      </c>
    </row>
    <row r="153" spans="1:8" ht="15">
      <c r="A153" s="52"/>
      <c r="B153" s="53">
        <v>9</v>
      </c>
      <c r="C153" s="54">
        <v>85.95</v>
      </c>
      <c r="D153" s="55">
        <v>2</v>
      </c>
      <c r="E153" s="56"/>
      <c r="F153" s="56"/>
      <c r="G153" s="56"/>
      <c r="H153" s="57">
        <f t="shared" si="14"/>
        <v>95.95</v>
      </c>
    </row>
    <row r="154" spans="1:8" ht="15">
      <c r="A154" s="52"/>
      <c r="B154" s="53"/>
      <c r="C154" s="54"/>
      <c r="D154" s="55"/>
      <c r="E154" s="56"/>
      <c r="F154" s="56"/>
      <c r="G154" s="56"/>
      <c r="H154" s="57">
        <f t="shared" si="14"/>
        <v>0</v>
      </c>
    </row>
    <row r="155" spans="1:8" ht="15.75" thickBot="1">
      <c r="A155" s="58" t="s">
        <v>29</v>
      </c>
      <c r="B155" s="59"/>
      <c r="C155" s="60">
        <f>C149+C150+C151+C152+C153+C154</f>
        <v>418.40999999999997</v>
      </c>
      <c r="D155" s="61">
        <f>(D149+D150+D151+D152+D153+D154)*5</f>
        <v>15</v>
      </c>
      <c r="E155" s="62">
        <f>(E149+E150+E151+E152+E153+E154)*10</f>
        <v>0</v>
      </c>
      <c r="F155" s="62">
        <f>(F149+F150+F151+F152+F153+F154)*10</f>
        <v>0</v>
      </c>
      <c r="G155" s="62">
        <f>(G149+G150+G151+G152+G153+G154)*5</f>
        <v>0</v>
      </c>
      <c r="H155" s="63">
        <f>C155+D155+E155+-F155-G155</f>
        <v>433.40999999999997</v>
      </c>
    </row>
    <row r="156" spans="1:8" ht="15.75" thickBot="1">
      <c r="A156" s="64"/>
      <c r="B156" s="65"/>
      <c r="C156" s="66"/>
      <c r="D156" s="67">
        <f>D155/5</f>
        <v>3</v>
      </c>
      <c r="E156" s="68"/>
      <c r="F156" s="68"/>
      <c r="G156" s="68"/>
      <c r="H156" s="69">
        <f>H149+H150+H151+H152+H153+H154</f>
        <v>433.40999999999997</v>
      </c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ht="19.5" thickBot="1">
      <c r="A159" s="9" t="s">
        <v>11</v>
      </c>
    </row>
    <row r="160" spans="1:8" ht="15">
      <c r="A160" s="47" t="s">
        <v>21</v>
      </c>
      <c r="B160" s="48" t="s">
        <v>22</v>
      </c>
      <c r="C160" s="49" t="s">
        <v>23</v>
      </c>
      <c r="D160" s="48" t="s">
        <v>1</v>
      </c>
      <c r="E160" s="50" t="s">
        <v>24</v>
      </c>
      <c r="F160" s="50" t="s">
        <v>25</v>
      </c>
      <c r="G160" s="50" t="s">
        <v>26</v>
      </c>
      <c r="H160" s="51" t="s">
        <v>27</v>
      </c>
    </row>
    <row r="161" spans="1:8" ht="15">
      <c r="A161" s="52" t="s">
        <v>44</v>
      </c>
      <c r="B161" s="53">
        <v>1</v>
      </c>
      <c r="C161" s="54">
        <v>38.08</v>
      </c>
      <c r="D161" s="55"/>
      <c r="E161" s="56"/>
      <c r="F161" s="56"/>
      <c r="G161" s="56"/>
      <c r="H161" s="57">
        <f aca="true" t="shared" si="15" ref="H161:H166">C161+D161*5+E161*10+-F161*10-G161*5</f>
        <v>38.08</v>
      </c>
    </row>
    <row r="162" spans="1:8" ht="15">
      <c r="A162" s="52"/>
      <c r="B162" s="53">
        <v>3</v>
      </c>
      <c r="C162" s="54">
        <v>29.72</v>
      </c>
      <c r="D162" s="55"/>
      <c r="E162" s="56"/>
      <c r="F162" s="56"/>
      <c r="G162" s="56"/>
      <c r="H162" s="57">
        <f t="shared" si="15"/>
        <v>29.72</v>
      </c>
    </row>
    <row r="163" spans="1:8" ht="15">
      <c r="A163" s="52"/>
      <c r="B163" s="53">
        <v>6</v>
      </c>
      <c r="C163" s="54">
        <v>40.69</v>
      </c>
      <c r="D163" s="55">
        <v>2</v>
      </c>
      <c r="E163" s="56"/>
      <c r="F163" s="56"/>
      <c r="G163" s="56"/>
      <c r="H163" s="57">
        <f t="shared" si="15"/>
        <v>50.69</v>
      </c>
    </row>
    <row r="164" spans="1:8" ht="15">
      <c r="A164" s="52"/>
      <c r="B164" s="53">
        <v>7</v>
      </c>
      <c r="C164" s="54">
        <v>33.74</v>
      </c>
      <c r="D164" s="55">
        <v>1</v>
      </c>
      <c r="E164" s="56"/>
      <c r="F164" s="56"/>
      <c r="G164" s="56"/>
      <c r="H164" s="57">
        <f t="shared" si="15"/>
        <v>38.74</v>
      </c>
    </row>
    <row r="165" spans="1:8" ht="15">
      <c r="A165" s="52"/>
      <c r="B165" s="53">
        <v>9</v>
      </c>
      <c r="C165" s="54">
        <v>29.23</v>
      </c>
      <c r="D165" s="55">
        <v>3</v>
      </c>
      <c r="E165" s="56"/>
      <c r="F165" s="56"/>
      <c r="G165" s="56"/>
      <c r="H165" s="57">
        <f t="shared" si="15"/>
        <v>44.230000000000004</v>
      </c>
    </row>
    <row r="166" spans="1:8" ht="15">
      <c r="A166" s="52"/>
      <c r="B166" s="53"/>
      <c r="C166" s="54"/>
      <c r="D166" s="55"/>
      <c r="E166" s="56"/>
      <c r="F166" s="56"/>
      <c r="G166" s="56"/>
      <c r="H166" s="57">
        <f t="shared" si="15"/>
        <v>0</v>
      </c>
    </row>
    <row r="167" spans="1:8" ht="15.75" thickBot="1">
      <c r="A167" s="58" t="s">
        <v>29</v>
      </c>
      <c r="B167" s="59"/>
      <c r="C167" s="60">
        <f>C161+C162+C163+C164+C165+C166</f>
        <v>171.45999999999998</v>
      </c>
      <c r="D167" s="61">
        <f>(D161+D162+D163+D164+D165+D166)*5</f>
        <v>30</v>
      </c>
      <c r="E167" s="62">
        <f>(E161+E162+E163+E164+E165+E166)*10</f>
        <v>0</v>
      </c>
      <c r="F167" s="62">
        <f>(F161+F162+F163+F164+F165+F166)*10</f>
        <v>0</v>
      </c>
      <c r="G167" s="62">
        <f>(G161+G162+G163+G164+G165+G166)*5</f>
        <v>0</v>
      </c>
      <c r="H167" s="63">
        <f>C167+D167+E167+-F167-G167</f>
        <v>201.45999999999998</v>
      </c>
    </row>
    <row r="168" spans="1:8" ht="15.75" thickBot="1">
      <c r="A168" s="64"/>
      <c r="B168" s="65"/>
      <c r="C168" s="66"/>
      <c r="D168" s="67">
        <f>D167/5</f>
        <v>6</v>
      </c>
      <c r="E168" s="68"/>
      <c r="F168" s="68"/>
      <c r="G168" s="68"/>
      <c r="H168" s="69">
        <f>H161+H162+H163+H164+H165+H166</f>
        <v>201.45999999999998</v>
      </c>
    </row>
    <row r="169" spans="1:8" ht="15.75" thickBot="1">
      <c r="A169" s="70"/>
      <c r="B169" s="5"/>
      <c r="C169" s="4"/>
      <c r="D169" s="5"/>
      <c r="E169" s="3"/>
      <c r="F169" s="3"/>
      <c r="G169" s="3"/>
      <c r="H169" s="4"/>
    </row>
    <row r="170" spans="1:8" ht="15">
      <c r="A170" s="47" t="s">
        <v>21</v>
      </c>
      <c r="B170" s="48" t="s">
        <v>22</v>
      </c>
      <c r="C170" s="49" t="s">
        <v>23</v>
      </c>
      <c r="D170" s="48" t="s">
        <v>1</v>
      </c>
      <c r="E170" s="50" t="s">
        <v>24</v>
      </c>
      <c r="F170" s="50" t="s">
        <v>25</v>
      </c>
      <c r="G170" s="50" t="s">
        <v>26</v>
      </c>
      <c r="H170" s="51" t="s">
        <v>27</v>
      </c>
    </row>
    <row r="171" spans="1:8" ht="15">
      <c r="A171" s="52" t="s">
        <v>45</v>
      </c>
      <c r="B171" s="53">
        <v>1</v>
      </c>
      <c r="C171" s="54">
        <v>54.75</v>
      </c>
      <c r="D171" s="55">
        <v>3</v>
      </c>
      <c r="E171" s="56"/>
      <c r="F171" s="56"/>
      <c r="G171" s="56"/>
      <c r="H171" s="57">
        <f aca="true" t="shared" si="16" ref="H171:H176">C171+D171*5+E171*10+-F171*10-G171*5</f>
        <v>69.75</v>
      </c>
    </row>
    <row r="172" spans="1:8" ht="15">
      <c r="A172" s="52"/>
      <c r="B172" s="53">
        <v>3</v>
      </c>
      <c r="C172" s="54">
        <v>42</v>
      </c>
      <c r="D172" s="55"/>
      <c r="E172" s="56"/>
      <c r="F172" s="56"/>
      <c r="G172" s="56"/>
      <c r="H172" s="57">
        <f t="shared" si="16"/>
        <v>42</v>
      </c>
    </row>
    <row r="173" spans="1:8" ht="15">
      <c r="A173" s="52"/>
      <c r="B173" s="53">
        <v>6</v>
      </c>
      <c r="C173" s="54">
        <v>46.62</v>
      </c>
      <c r="D173" s="55">
        <v>2</v>
      </c>
      <c r="E173" s="56"/>
      <c r="F173" s="56"/>
      <c r="G173" s="56"/>
      <c r="H173" s="57">
        <f t="shared" si="16"/>
        <v>56.62</v>
      </c>
    </row>
    <row r="174" spans="1:8" ht="15">
      <c r="A174" s="52"/>
      <c r="B174" s="53">
        <v>7</v>
      </c>
      <c r="C174" s="54">
        <v>39.41</v>
      </c>
      <c r="D174" s="55"/>
      <c r="E174" s="56"/>
      <c r="F174" s="56"/>
      <c r="G174" s="56"/>
      <c r="H174" s="57">
        <f t="shared" si="16"/>
        <v>39.41</v>
      </c>
    </row>
    <row r="175" spans="1:8" ht="15">
      <c r="A175" s="52"/>
      <c r="B175" s="53">
        <v>9</v>
      </c>
      <c r="C175" s="54">
        <v>32.15</v>
      </c>
      <c r="D175" s="55">
        <v>1</v>
      </c>
      <c r="E175" s="56"/>
      <c r="F175" s="56"/>
      <c r="G175" s="56"/>
      <c r="H175" s="57">
        <f t="shared" si="16"/>
        <v>37.15</v>
      </c>
    </row>
    <row r="176" spans="1:8" ht="15">
      <c r="A176" s="52"/>
      <c r="B176" s="53"/>
      <c r="C176" s="54"/>
      <c r="D176" s="55"/>
      <c r="E176" s="56"/>
      <c r="F176" s="56"/>
      <c r="G176" s="56"/>
      <c r="H176" s="57">
        <f t="shared" si="16"/>
        <v>0</v>
      </c>
    </row>
    <row r="177" spans="1:8" ht="15.75" thickBot="1">
      <c r="A177" s="58" t="s">
        <v>29</v>
      </c>
      <c r="B177" s="59"/>
      <c r="C177" s="60">
        <f>C171+C172+C173+C174+C175+C176</f>
        <v>214.93</v>
      </c>
      <c r="D177" s="61">
        <f>(D171+D172+D173+D174+D175+D176)*5</f>
        <v>30</v>
      </c>
      <c r="E177" s="62">
        <f>(E171+E172+E173+E174+E175+E176)*10</f>
        <v>0</v>
      </c>
      <c r="F177" s="62">
        <f>(F171+F172+F173+F174+F175+F176)*10</f>
        <v>0</v>
      </c>
      <c r="G177" s="62">
        <f>(G171+G172+G173+G174+G175+G176)*5</f>
        <v>0</v>
      </c>
      <c r="H177" s="63">
        <f>C177+D177+E177+-F177-G177</f>
        <v>244.93</v>
      </c>
    </row>
    <row r="178" spans="1:8" ht="15.75" thickBot="1">
      <c r="A178" s="64"/>
      <c r="B178" s="65"/>
      <c r="C178" s="66"/>
      <c r="D178" s="67">
        <f>D177/5</f>
        <v>6</v>
      </c>
      <c r="E178" s="68"/>
      <c r="F178" s="68"/>
      <c r="G178" s="68"/>
      <c r="H178" s="69">
        <f>H171+H172+H173+H174+H175+H176</f>
        <v>244.93</v>
      </c>
    </row>
    <row r="179" spans="1:8" ht="15.75" thickBot="1">
      <c r="A179" s="70"/>
      <c r="B179" s="5"/>
      <c r="C179" s="4"/>
      <c r="D179" s="5"/>
      <c r="E179" s="3"/>
      <c r="F179" s="3"/>
      <c r="G179" s="3"/>
      <c r="H179" s="4"/>
    </row>
    <row r="180" spans="1:8" ht="15">
      <c r="A180" s="47" t="s">
        <v>21</v>
      </c>
      <c r="B180" s="48" t="s">
        <v>22</v>
      </c>
      <c r="C180" s="49" t="s">
        <v>23</v>
      </c>
      <c r="D180" s="48" t="s">
        <v>1</v>
      </c>
      <c r="E180" s="50" t="s">
        <v>24</v>
      </c>
      <c r="F180" s="50" t="s">
        <v>25</v>
      </c>
      <c r="G180" s="50" t="s">
        <v>26</v>
      </c>
      <c r="H180" s="51" t="s">
        <v>27</v>
      </c>
    </row>
    <row r="181" spans="1:8" ht="15">
      <c r="A181" s="52" t="s">
        <v>46</v>
      </c>
      <c r="B181" s="53">
        <v>1</v>
      </c>
      <c r="C181" s="54">
        <v>84.13</v>
      </c>
      <c r="D181" s="55">
        <v>3</v>
      </c>
      <c r="E181" s="56"/>
      <c r="F181" s="56"/>
      <c r="G181" s="56"/>
      <c r="H181" s="57">
        <f aca="true" t="shared" si="17" ref="H181:H186">C181+D181*5+E181*10+-F181*10-G181*5</f>
        <v>99.13</v>
      </c>
    </row>
    <row r="182" spans="1:8" ht="15">
      <c r="A182" s="52"/>
      <c r="B182" s="53">
        <v>3</v>
      </c>
      <c r="C182" s="54">
        <v>80.9</v>
      </c>
      <c r="D182" s="55"/>
      <c r="E182" s="56"/>
      <c r="F182" s="56"/>
      <c r="G182" s="56"/>
      <c r="H182" s="57">
        <f t="shared" si="17"/>
        <v>80.9</v>
      </c>
    </row>
    <row r="183" spans="1:8" ht="15">
      <c r="A183" s="52"/>
      <c r="B183" s="53">
        <v>6</v>
      </c>
      <c r="C183" s="54">
        <v>110.17</v>
      </c>
      <c r="D183" s="55">
        <v>3</v>
      </c>
      <c r="E183" s="56"/>
      <c r="F183" s="56"/>
      <c r="G183" s="56"/>
      <c r="H183" s="57">
        <f t="shared" si="17"/>
        <v>125.17</v>
      </c>
    </row>
    <row r="184" spans="1:8" ht="15">
      <c r="A184" s="52"/>
      <c r="B184" s="53">
        <v>7</v>
      </c>
      <c r="C184" s="54">
        <v>93.2</v>
      </c>
      <c r="D184" s="55">
        <v>2</v>
      </c>
      <c r="E184" s="56"/>
      <c r="F184" s="56"/>
      <c r="G184" s="56"/>
      <c r="H184" s="57">
        <f t="shared" si="17"/>
        <v>103.2</v>
      </c>
    </row>
    <row r="185" spans="1:8" ht="15">
      <c r="A185" s="52"/>
      <c r="B185" s="53">
        <v>9</v>
      </c>
      <c r="C185" s="54">
        <v>78.11</v>
      </c>
      <c r="D185" s="55">
        <v>1</v>
      </c>
      <c r="E185" s="56"/>
      <c r="F185" s="56"/>
      <c r="G185" s="56"/>
      <c r="H185" s="57">
        <f t="shared" si="17"/>
        <v>83.11</v>
      </c>
    </row>
    <row r="186" spans="1:8" ht="15">
      <c r="A186" s="52"/>
      <c r="B186" s="53"/>
      <c r="C186" s="54"/>
      <c r="D186" s="55"/>
      <c r="E186" s="56"/>
      <c r="F186" s="56"/>
      <c r="G186" s="56"/>
      <c r="H186" s="57">
        <f t="shared" si="17"/>
        <v>0</v>
      </c>
    </row>
    <row r="187" spans="1:8" ht="15.75" thickBot="1">
      <c r="A187" s="58" t="s">
        <v>29</v>
      </c>
      <c r="B187" s="59"/>
      <c r="C187" s="60">
        <f>C181+C182+C183+C184+C185+C186</f>
        <v>446.51</v>
      </c>
      <c r="D187" s="61">
        <f>(D181+D182+D183+D184+D185+D186)*5</f>
        <v>45</v>
      </c>
      <c r="E187" s="62">
        <f>(E181+E182+E183+E184+E185+E186)*10</f>
        <v>0</v>
      </c>
      <c r="F187" s="62">
        <f>(F181+F182+F183+F184+F185+F186)*10</f>
        <v>0</v>
      </c>
      <c r="G187" s="62">
        <f>(G181+G182+G183+G184+G185+G186)*5</f>
        <v>0</v>
      </c>
      <c r="H187" s="63">
        <f>C187+D187+E187+-F187-G187</f>
        <v>491.51</v>
      </c>
    </row>
    <row r="188" spans="1:8" ht="15.75" thickBot="1">
      <c r="A188" s="64"/>
      <c r="B188" s="65"/>
      <c r="C188" s="66"/>
      <c r="D188" s="67">
        <f>D187/5</f>
        <v>9</v>
      </c>
      <c r="E188" s="68"/>
      <c r="F188" s="68"/>
      <c r="G188" s="68"/>
      <c r="H188" s="69">
        <f>H181+H182+H183+H184+H185+H186</f>
        <v>491.51</v>
      </c>
    </row>
    <row r="189" ht="18.75">
      <c r="A189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</cols>
  <sheetData>
    <row r="1" spans="1:8" ht="19.5" thickBot="1">
      <c r="A1" s="2" t="s">
        <v>4</v>
      </c>
      <c r="B1" s="5"/>
      <c r="C1" s="4"/>
      <c r="D1" s="5"/>
      <c r="E1" s="3"/>
      <c r="F1" s="3"/>
      <c r="G1" s="3"/>
      <c r="H1" s="4"/>
    </row>
    <row r="2" spans="1:8" ht="15">
      <c r="A2" s="71" t="s">
        <v>21</v>
      </c>
      <c r="B2" s="72" t="s">
        <v>22</v>
      </c>
      <c r="C2" s="73" t="s">
        <v>23</v>
      </c>
      <c r="D2" s="72" t="s">
        <v>1</v>
      </c>
      <c r="E2" s="74" t="s">
        <v>24</v>
      </c>
      <c r="F2" s="74" t="s">
        <v>25</v>
      </c>
      <c r="G2" s="74" t="s">
        <v>26</v>
      </c>
      <c r="H2" s="75" t="s">
        <v>27</v>
      </c>
    </row>
    <row r="3" spans="1:8" ht="15">
      <c r="A3" s="76" t="s">
        <v>47</v>
      </c>
      <c r="B3" s="53">
        <v>1</v>
      </c>
      <c r="C3" s="77">
        <v>59.75</v>
      </c>
      <c r="D3" s="78">
        <v>2</v>
      </c>
      <c r="E3" s="79"/>
      <c r="F3" s="79"/>
      <c r="G3" s="79"/>
      <c r="H3" s="80">
        <f aca="true" t="shared" si="0" ref="H3:H8">C3+D3*5+E3*10+-F3*10-G3*5</f>
        <v>69.75</v>
      </c>
    </row>
    <row r="4" spans="1:8" ht="15">
      <c r="A4" s="76"/>
      <c r="B4" s="53">
        <v>3</v>
      </c>
      <c r="C4" s="77">
        <v>67.63</v>
      </c>
      <c r="D4" s="78">
        <v>1</v>
      </c>
      <c r="E4" s="79"/>
      <c r="F4" s="79"/>
      <c r="G4" s="79"/>
      <c r="H4" s="80">
        <f t="shared" si="0"/>
        <v>72.63</v>
      </c>
    </row>
    <row r="5" spans="1:8" ht="15">
      <c r="A5" s="76"/>
      <c r="B5" s="53">
        <v>6</v>
      </c>
      <c r="C5" s="77">
        <v>75.21</v>
      </c>
      <c r="D5" s="78">
        <v>4</v>
      </c>
      <c r="E5" s="79"/>
      <c r="F5" s="79"/>
      <c r="G5" s="79"/>
      <c r="H5" s="80">
        <f t="shared" si="0"/>
        <v>95.21</v>
      </c>
    </row>
    <row r="6" spans="1:8" ht="15">
      <c r="A6" s="76"/>
      <c r="B6" s="53">
        <v>7</v>
      </c>
      <c r="C6" s="77">
        <v>63.16</v>
      </c>
      <c r="D6" s="78">
        <v>1</v>
      </c>
      <c r="E6" s="79"/>
      <c r="F6" s="79"/>
      <c r="G6" s="79"/>
      <c r="H6" s="80">
        <f t="shared" si="0"/>
        <v>68.16</v>
      </c>
    </row>
    <row r="7" spans="1:8" ht="15">
      <c r="A7" s="76"/>
      <c r="B7" s="53">
        <v>9</v>
      </c>
      <c r="C7" s="77">
        <v>59.52</v>
      </c>
      <c r="D7" s="78">
        <v>2</v>
      </c>
      <c r="E7" s="79"/>
      <c r="F7" s="79"/>
      <c r="G7" s="79"/>
      <c r="H7" s="80">
        <f t="shared" si="0"/>
        <v>69.52000000000001</v>
      </c>
    </row>
    <row r="8" spans="1:8" ht="15">
      <c r="A8" s="76"/>
      <c r="B8" s="53"/>
      <c r="C8" s="77"/>
      <c r="D8" s="78"/>
      <c r="E8" s="79"/>
      <c r="F8" s="79"/>
      <c r="G8" s="79"/>
      <c r="H8" s="80">
        <f t="shared" si="0"/>
        <v>0</v>
      </c>
    </row>
    <row r="9" spans="1:8" ht="15.75" thickBot="1">
      <c r="A9" s="81" t="s">
        <v>29</v>
      </c>
      <c r="B9" s="82"/>
      <c r="C9" s="83">
        <f>C3+C4+C5+C6+C7+C8</f>
        <v>325.27</v>
      </c>
      <c r="D9" s="84">
        <f>(D3+D4+D5+D6+D7+D8)*5</f>
        <v>50</v>
      </c>
      <c r="E9" s="85">
        <f>(E3+E4+E5+E6+E7+E8)*10</f>
        <v>0</v>
      </c>
      <c r="F9" s="85">
        <f>(F3+F4+F5+F6+F7+F8)*10</f>
        <v>0</v>
      </c>
      <c r="G9" s="85">
        <f>(G3+G4+G5+G6+G7+G8)*5</f>
        <v>0</v>
      </c>
      <c r="H9" s="86">
        <f>C9+D9+E9+-F9-G9</f>
        <v>375.27</v>
      </c>
    </row>
    <row r="10" spans="1:8" ht="15.75" thickBot="1">
      <c r="A10" s="87"/>
      <c r="B10" s="88"/>
      <c r="C10" s="89"/>
      <c r="D10" s="90">
        <f>D9/5</f>
        <v>10</v>
      </c>
      <c r="E10" s="91"/>
      <c r="F10" s="91"/>
      <c r="G10" s="91"/>
      <c r="H10" s="92">
        <f>H3+H4+H5+H6+H7+H8</f>
        <v>375.27</v>
      </c>
    </row>
    <row r="11" ht="15.75" thickBot="1"/>
    <row r="12" spans="1:8" ht="15">
      <c r="A12" s="47" t="s">
        <v>21</v>
      </c>
      <c r="B12" s="48" t="s">
        <v>22</v>
      </c>
      <c r="C12" s="49" t="s">
        <v>23</v>
      </c>
      <c r="D12" s="48" t="s">
        <v>1</v>
      </c>
      <c r="E12" s="50" t="s">
        <v>24</v>
      </c>
      <c r="F12" s="50" t="s">
        <v>25</v>
      </c>
      <c r="G12" s="50" t="s">
        <v>26</v>
      </c>
      <c r="H12" s="51" t="s">
        <v>27</v>
      </c>
    </row>
    <row r="13" spans="1:8" ht="15">
      <c r="A13" s="52" t="s">
        <v>48</v>
      </c>
      <c r="B13" s="53">
        <v>1</v>
      </c>
      <c r="C13" s="54">
        <v>71.99</v>
      </c>
      <c r="D13" s="55">
        <v>4</v>
      </c>
      <c r="E13" s="56"/>
      <c r="F13" s="56"/>
      <c r="G13" s="56"/>
      <c r="H13" s="57">
        <f aca="true" t="shared" si="1" ref="H13:H18">C13+D13*5+E13*10+-F13*10-G13*5</f>
        <v>91.99</v>
      </c>
    </row>
    <row r="14" spans="1:8" ht="15">
      <c r="A14" s="52"/>
      <c r="B14" s="53">
        <v>3</v>
      </c>
      <c r="C14" s="54">
        <v>74.6</v>
      </c>
      <c r="D14" s="55"/>
      <c r="E14" s="56"/>
      <c r="F14" s="56"/>
      <c r="G14" s="56"/>
      <c r="H14" s="57">
        <f t="shared" si="1"/>
        <v>74.6</v>
      </c>
    </row>
    <row r="15" spans="1:8" ht="15">
      <c r="A15" s="52"/>
      <c r="B15" s="53">
        <v>6</v>
      </c>
      <c r="C15" s="54">
        <v>80.51</v>
      </c>
      <c r="D15" s="55">
        <v>1</v>
      </c>
      <c r="E15" s="56"/>
      <c r="F15" s="56"/>
      <c r="G15" s="56"/>
      <c r="H15" s="57">
        <f t="shared" si="1"/>
        <v>85.51</v>
      </c>
    </row>
    <row r="16" spans="1:8" ht="15">
      <c r="A16" s="52"/>
      <c r="B16" s="53">
        <v>7</v>
      </c>
      <c r="C16" s="54">
        <v>56.83</v>
      </c>
      <c r="D16" s="55"/>
      <c r="E16" s="56"/>
      <c r="F16" s="56"/>
      <c r="G16" s="56"/>
      <c r="H16" s="57">
        <f t="shared" si="1"/>
        <v>56.83</v>
      </c>
    </row>
    <row r="17" spans="1:8" ht="15">
      <c r="A17" s="52"/>
      <c r="B17" s="53">
        <v>9</v>
      </c>
      <c r="C17" s="54">
        <v>60.97</v>
      </c>
      <c r="D17" s="55">
        <v>4</v>
      </c>
      <c r="E17" s="56"/>
      <c r="F17" s="56"/>
      <c r="G17" s="56"/>
      <c r="H17" s="57">
        <f t="shared" si="1"/>
        <v>80.97</v>
      </c>
    </row>
    <row r="18" spans="1:8" ht="15">
      <c r="A18" s="52"/>
      <c r="B18" s="53"/>
      <c r="C18" s="54"/>
      <c r="D18" s="55"/>
      <c r="E18" s="56"/>
      <c r="F18" s="56"/>
      <c r="G18" s="56"/>
      <c r="H18" s="57">
        <f t="shared" si="1"/>
        <v>0</v>
      </c>
    </row>
    <row r="19" spans="1:8" ht="15.75" thickBot="1">
      <c r="A19" s="58" t="s">
        <v>29</v>
      </c>
      <c r="B19" s="59"/>
      <c r="C19" s="60">
        <f>C13+C14+C15+C16+C17+C18</f>
        <v>344.9</v>
      </c>
      <c r="D19" s="61">
        <f>(D13+D14+D15+D16+D17+D18)*5</f>
        <v>45</v>
      </c>
      <c r="E19" s="62">
        <f>(E13+E14+E15+E16+E17+E18)*10</f>
        <v>0</v>
      </c>
      <c r="F19" s="62">
        <f>(F13+F14+F15+F16+F17+F18)*10</f>
        <v>0</v>
      </c>
      <c r="G19" s="62">
        <f>(G13+G14+G15+G16+G17+G18)*5</f>
        <v>0</v>
      </c>
      <c r="H19" s="63">
        <f>C19+D19+E19+-F19-G19</f>
        <v>389.9</v>
      </c>
    </row>
    <row r="20" spans="1:8" ht="15.75" thickBot="1">
      <c r="A20" s="64"/>
      <c r="B20" s="65"/>
      <c r="C20" s="66"/>
      <c r="D20" s="67">
        <f>D19/5</f>
        <v>9</v>
      </c>
      <c r="E20" s="68"/>
      <c r="F20" s="68"/>
      <c r="G20" s="68"/>
      <c r="H20" s="69">
        <f>H13+H14+H15+H16+H17+H18</f>
        <v>389.9</v>
      </c>
    </row>
    <row r="21" ht="15.75" thickBot="1"/>
    <row r="22" spans="1:8" ht="15">
      <c r="A22" s="47" t="s">
        <v>21</v>
      </c>
      <c r="B22" s="48" t="s">
        <v>22</v>
      </c>
      <c r="C22" s="49" t="s">
        <v>23</v>
      </c>
      <c r="D22" s="48" t="s">
        <v>1</v>
      </c>
      <c r="E22" s="50" t="s">
        <v>24</v>
      </c>
      <c r="F22" s="50" t="s">
        <v>25</v>
      </c>
      <c r="G22" s="50" t="s">
        <v>26</v>
      </c>
      <c r="H22" s="51" t="s">
        <v>27</v>
      </c>
    </row>
    <row r="23" spans="1:8" ht="15">
      <c r="A23" s="52" t="s">
        <v>49</v>
      </c>
      <c r="B23" s="53">
        <v>1</v>
      </c>
      <c r="C23" s="54">
        <v>57.72</v>
      </c>
      <c r="D23" s="55">
        <v>11</v>
      </c>
      <c r="E23" s="56"/>
      <c r="F23" s="56"/>
      <c r="G23" s="56"/>
      <c r="H23" s="57">
        <f aca="true" t="shared" si="2" ref="H23:H28">C23+D23*5+E23*10+-F23*10-G23*5</f>
        <v>112.72</v>
      </c>
    </row>
    <row r="24" spans="1:8" ht="15">
      <c r="A24" s="52"/>
      <c r="B24" s="53">
        <v>3</v>
      </c>
      <c r="C24" s="54">
        <v>76.29</v>
      </c>
      <c r="D24" s="55">
        <v>1</v>
      </c>
      <c r="E24" s="56"/>
      <c r="F24" s="56"/>
      <c r="G24" s="56"/>
      <c r="H24" s="57">
        <f t="shared" si="2"/>
        <v>81.29</v>
      </c>
    </row>
    <row r="25" spans="1:8" ht="15">
      <c r="A25" s="52"/>
      <c r="B25" s="53">
        <v>6</v>
      </c>
      <c r="C25" s="54">
        <v>74.89</v>
      </c>
      <c r="D25" s="55">
        <v>6</v>
      </c>
      <c r="E25" s="56"/>
      <c r="F25" s="56"/>
      <c r="G25" s="56"/>
      <c r="H25" s="57">
        <f t="shared" si="2"/>
        <v>104.89</v>
      </c>
    </row>
    <row r="26" spans="1:8" ht="15">
      <c r="A26" s="52"/>
      <c r="B26" s="53">
        <v>7</v>
      </c>
      <c r="C26" s="54">
        <v>64.55</v>
      </c>
      <c r="D26" s="55"/>
      <c r="E26" s="56"/>
      <c r="F26" s="56"/>
      <c r="G26" s="56"/>
      <c r="H26" s="57">
        <f t="shared" si="2"/>
        <v>64.55</v>
      </c>
    </row>
    <row r="27" spans="1:8" ht="15">
      <c r="A27" s="52"/>
      <c r="B27" s="53">
        <v>9</v>
      </c>
      <c r="C27" s="54">
        <v>57.23</v>
      </c>
      <c r="D27" s="55">
        <v>2</v>
      </c>
      <c r="E27" s="56"/>
      <c r="F27" s="56"/>
      <c r="G27" s="56"/>
      <c r="H27" s="57">
        <f t="shared" si="2"/>
        <v>67.22999999999999</v>
      </c>
    </row>
    <row r="28" spans="1:8" ht="15">
      <c r="A28" s="52"/>
      <c r="B28" s="53"/>
      <c r="C28" s="54"/>
      <c r="D28" s="55"/>
      <c r="E28" s="56"/>
      <c r="F28" s="56"/>
      <c r="G28" s="56"/>
      <c r="H28" s="57">
        <f t="shared" si="2"/>
        <v>0</v>
      </c>
    </row>
    <row r="29" spans="1:8" ht="15.75" thickBot="1">
      <c r="A29" s="58" t="s">
        <v>29</v>
      </c>
      <c r="B29" s="59"/>
      <c r="C29" s="60">
        <f>C23+C24+C25+C26+C27+C28</f>
        <v>330.68</v>
      </c>
      <c r="D29" s="61">
        <f>(D23+D24+D25+D26+D27+D28)*5</f>
        <v>100</v>
      </c>
      <c r="E29" s="62">
        <f>(E23+E24+E25+E26+E27+E28)*10</f>
        <v>0</v>
      </c>
      <c r="F29" s="62">
        <f>(F23+F24+F25+F26+F27+F28)*10</f>
        <v>0</v>
      </c>
      <c r="G29" s="62">
        <f>(G23+G24+G25+G26+G27+G28)*5</f>
        <v>0</v>
      </c>
      <c r="H29" s="63">
        <f>C29+D29+E29+-F29-G29</f>
        <v>430.68</v>
      </c>
    </row>
    <row r="30" spans="1:8" ht="15.75" thickBot="1">
      <c r="A30" s="64"/>
      <c r="B30" s="65"/>
      <c r="C30" s="66"/>
      <c r="D30" s="67">
        <f>D29/5</f>
        <v>20</v>
      </c>
      <c r="E30" s="68"/>
      <c r="F30" s="68"/>
      <c r="G30" s="68"/>
      <c r="H30" s="69">
        <f>H23+H24+H25+H26+H27+H28</f>
        <v>430.67999999999995</v>
      </c>
    </row>
    <row r="32" spans="1:8" ht="15">
      <c r="A32" s="1"/>
      <c r="B32" s="1"/>
      <c r="C32" s="1"/>
      <c r="D32" s="1"/>
      <c r="E32" s="1"/>
      <c r="F32" s="1"/>
      <c r="G32" s="1"/>
      <c r="H32" s="1"/>
    </row>
    <row r="33" ht="19.5" thickBot="1">
      <c r="A33" s="9" t="s">
        <v>12</v>
      </c>
    </row>
    <row r="34" spans="1:8" ht="15">
      <c r="A34" s="47" t="s">
        <v>21</v>
      </c>
      <c r="B34" s="48" t="s">
        <v>22</v>
      </c>
      <c r="C34" s="49" t="s">
        <v>23</v>
      </c>
      <c r="D34" s="48" t="s">
        <v>1</v>
      </c>
      <c r="E34" s="50" t="s">
        <v>24</v>
      </c>
      <c r="F34" s="50" t="s">
        <v>25</v>
      </c>
      <c r="G34" s="50" t="s">
        <v>26</v>
      </c>
      <c r="H34" s="51" t="s">
        <v>27</v>
      </c>
    </row>
    <row r="35" spans="1:8" ht="15">
      <c r="A35" s="52" t="s">
        <v>50</v>
      </c>
      <c r="B35" s="53">
        <v>1</v>
      </c>
      <c r="C35" s="54">
        <v>59.16</v>
      </c>
      <c r="D35" s="55">
        <v>1</v>
      </c>
      <c r="E35" s="56"/>
      <c r="F35" s="56"/>
      <c r="G35" s="56"/>
      <c r="H35" s="57">
        <f aca="true" t="shared" si="3" ref="H35:H40">C35+D35*5+E35*10+-F35*10-G35*5</f>
        <v>64.16</v>
      </c>
    </row>
    <row r="36" spans="1:8" ht="15">
      <c r="A36" s="52"/>
      <c r="B36" s="53">
        <v>3</v>
      </c>
      <c r="C36" s="54">
        <v>50.92</v>
      </c>
      <c r="D36" s="55"/>
      <c r="E36" s="56"/>
      <c r="F36" s="56"/>
      <c r="G36" s="56"/>
      <c r="H36" s="57">
        <f t="shared" si="3"/>
        <v>50.92</v>
      </c>
    </row>
    <row r="37" spans="1:8" ht="15">
      <c r="A37" s="52"/>
      <c r="B37" s="53">
        <v>6</v>
      </c>
      <c r="C37" s="54">
        <v>64.94</v>
      </c>
      <c r="D37" s="55">
        <v>1</v>
      </c>
      <c r="E37" s="56"/>
      <c r="F37" s="56"/>
      <c r="G37" s="56"/>
      <c r="H37" s="57">
        <f t="shared" si="3"/>
        <v>69.94</v>
      </c>
    </row>
    <row r="38" spans="1:8" ht="15">
      <c r="A38" s="52"/>
      <c r="B38" s="53">
        <v>7</v>
      </c>
      <c r="C38" s="54">
        <v>52.64</v>
      </c>
      <c r="D38" s="55"/>
      <c r="E38" s="56"/>
      <c r="F38" s="56"/>
      <c r="G38" s="56"/>
      <c r="H38" s="57">
        <f t="shared" si="3"/>
        <v>52.64</v>
      </c>
    </row>
    <row r="39" spans="1:8" ht="15">
      <c r="A39" s="52"/>
      <c r="B39" s="53">
        <v>9</v>
      </c>
      <c r="C39" s="54">
        <v>54.55</v>
      </c>
      <c r="D39" s="55"/>
      <c r="E39" s="56"/>
      <c r="F39" s="56"/>
      <c r="G39" s="56"/>
      <c r="H39" s="57">
        <f t="shared" si="3"/>
        <v>54.55</v>
      </c>
    </row>
    <row r="40" spans="1:8" ht="15">
      <c r="A40" s="52"/>
      <c r="B40" s="53"/>
      <c r="C40" s="54"/>
      <c r="D40" s="55"/>
      <c r="E40" s="56"/>
      <c r="F40" s="56"/>
      <c r="G40" s="56"/>
      <c r="H40" s="57">
        <f t="shared" si="3"/>
        <v>0</v>
      </c>
    </row>
    <row r="41" spans="1:8" ht="15.75" thickBot="1">
      <c r="A41" s="58" t="s">
        <v>29</v>
      </c>
      <c r="B41" s="59"/>
      <c r="C41" s="60">
        <f>C35+C36+C37+C38+C39+C40</f>
        <v>282.21</v>
      </c>
      <c r="D41" s="61">
        <f>(D35+D36+D37+D38+D39+D40)*5</f>
        <v>10</v>
      </c>
      <c r="E41" s="62">
        <f>(E35+E36+E37+E38+E39+E40)*10</f>
        <v>0</v>
      </c>
      <c r="F41" s="62">
        <f>(F35+F36+F37+F38+F39+F40)*10</f>
        <v>0</v>
      </c>
      <c r="G41" s="62">
        <f>(G35+G36+G37+G38+G39+G40)*5</f>
        <v>0</v>
      </c>
      <c r="H41" s="63">
        <f>C41+D41+E41+-F41-G41</f>
        <v>292.21</v>
      </c>
    </row>
    <row r="42" spans="1:8" ht="15.75" thickBot="1">
      <c r="A42" s="64"/>
      <c r="B42" s="65"/>
      <c r="C42" s="66"/>
      <c r="D42" s="67">
        <f>D41/5</f>
        <v>2</v>
      </c>
      <c r="E42" s="68"/>
      <c r="F42" s="68"/>
      <c r="G42" s="68"/>
      <c r="H42" s="69">
        <f>H35+H36+H37+H38+H39+H40</f>
        <v>292.21</v>
      </c>
    </row>
    <row r="43" spans="1:8" ht="15.75" thickBot="1">
      <c r="A43" s="70"/>
      <c r="B43" s="5"/>
      <c r="C43" s="4"/>
      <c r="D43" s="5"/>
      <c r="E43" s="3"/>
      <c r="F43" s="3"/>
      <c r="G43" s="3"/>
      <c r="H43" s="4"/>
    </row>
    <row r="44" spans="1:8" ht="15">
      <c r="A44" s="47" t="s">
        <v>21</v>
      </c>
      <c r="B44" s="48" t="s">
        <v>22</v>
      </c>
      <c r="C44" s="49" t="s">
        <v>23</v>
      </c>
      <c r="D44" s="48" t="s">
        <v>1</v>
      </c>
      <c r="E44" s="50" t="s">
        <v>24</v>
      </c>
      <c r="F44" s="50" t="s">
        <v>25</v>
      </c>
      <c r="G44" s="50" t="s">
        <v>26</v>
      </c>
      <c r="H44" s="51" t="s">
        <v>27</v>
      </c>
    </row>
    <row r="45" spans="1:8" ht="15">
      <c r="A45" s="52" t="s">
        <v>51</v>
      </c>
      <c r="B45" s="53">
        <v>1</v>
      </c>
      <c r="C45" s="54">
        <v>47.82</v>
      </c>
      <c r="D45" s="55">
        <v>1</v>
      </c>
      <c r="E45" s="56"/>
      <c r="F45" s="56"/>
      <c r="G45" s="56"/>
      <c r="H45" s="57">
        <f aca="true" t="shared" si="4" ref="H45:H50">C45+D45*5+E45*10+-F45*10-G45*5</f>
        <v>52.82</v>
      </c>
    </row>
    <row r="46" spans="1:8" ht="15">
      <c r="A46" s="52"/>
      <c r="B46" s="53">
        <v>3</v>
      </c>
      <c r="C46" s="54">
        <v>57.35</v>
      </c>
      <c r="D46" s="55">
        <v>1</v>
      </c>
      <c r="E46" s="56"/>
      <c r="F46" s="56"/>
      <c r="G46" s="56"/>
      <c r="H46" s="57">
        <f t="shared" si="4"/>
        <v>62.35</v>
      </c>
    </row>
    <row r="47" spans="1:8" ht="15">
      <c r="A47" s="52"/>
      <c r="B47" s="53">
        <v>6</v>
      </c>
      <c r="C47" s="54">
        <v>58.87</v>
      </c>
      <c r="D47" s="55">
        <v>2</v>
      </c>
      <c r="E47" s="56"/>
      <c r="F47" s="56"/>
      <c r="G47" s="56"/>
      <c r="H47" s="57">
        <f t="shared" si="4"/>
        <v>68.87</v>
      </c>
    </row>
    <row r="48" spans="1:8" ht="15">
      <c r="A48" s="52"/>
      <c r="B48" s="53">
        <v>7</v>
      </c>
      <c r="C48" s="54">
        <v>50.84</v>
      </c>
      <c r="D48" s="55">
        <v>3</v>
      </c>
      <c r="E48" s="56">
        <v>1</v>
      </c>
      <c r="F48" s="56"/>
      <c r="G48" s="56"/>
      <c r="H48" s="57">
        <f t="shared" si="4"/>
        <v>75.84</v>
      </c>
    </row>
    <row r="49" spans="1:8" ht="15">
      <c r="A49" s="52"/>
      <c r="B49" s="53">
        <v>9</v>
      </c>
      <c r="C49" s="54">
        <v>47.56</v>
      </c>
      <c r="D49" s="55"/>
      <c r="E49" s="56">
        <v>1</v>
      </c>
      <c r="F49" s="56"/>
      <c r="G49" s="56"/>
      <c r="H49" s="57">
        <f t="shared" si="4"/>
        <v>57.56</v>
      </c>
    </row>
    <row r="50" spans="1:8" ht="15">
      <c r="A50" s="52"/>
      <c r="B50" s="53"/>
      <c r="C50" s="54"/>
      <c r="D50" s="55"/>
      <c r="E50" s="56"/>
      <c r="F50" s="56"/>
      <c r="G50" s="56"/>
      <c r="H50" s="57">
        <f t="shared" si="4"/>
        <v>0</v>
      </c>
    </row>
    <row r="51" spans="1:8" ht="15.75" thickBot="1">
      <c r="A51" s="58" t="s">
        <v>29</v>
      </c>
      <c r="B51" s="59"/>
      <c r="C51" s="60">
        <f>C45+C46+C47+C48+C49+C50</f>
        <v>262.44</v>
      </c>
      <c r="D51" s="61">
        <f>(D45+D46+D47+D48+D49+D50)*5</f>
        <v>35</v>
      </c>
      <c r="E51" s="62">
        <f>(E45+E46+E47+E48+E49+E50)*10</f>
        <v>20</v>
      </c>
      <c r="F51" s="62">
        <f>(F45+F46+F47+F48+F49+F50)*10</f>
        <v>0</v>
      </c>
      <c r="G51" s="62">
        <f>(G45+G46+G47+G48+G49+G50)*5</f>
        <v>0</v>
      </c>
      <c r="H51" s="63">
        <f>C51+D51+E51+-F51-G51</f>
        <v>317.44</v>
      </c>
    </row>
    <row r="52" spans="1:8" ht="15.75" thickBot="1">
      <c r="A52" s="64"/>
      <c r="B52" s="65"/>
      <c r="C52" s="66"/>
      <c r="D52" s="67">
        <f>D51/5</f>
        <v>7</v>
      </c>
      <c r="E52" s="68"/>
      <c r="F52" s="68"/>
      <c r="G52" s="68"/>
      <c r="H52" s="69">
        <f>H45+H46+H47+H48+H49+H50</f>
        <v>317.44</v>
      </c>
    </row>
    <row r="54" spans="1:8" ht="15">
      <c r="A54" s="1"/>
      <c r="B54" s="1"/>
      <c r="C54" s="1"/>
      <c r="D54" s="1"/>
      <c r="E54" s="1"/>
      <c r="F54" s="1"/>
      <c r="G54" s="1"/>
      <c r="H54" s="1"/>
    </row>
    <row r="55" ht="19.5" thickBot="1">
      <c r="A55" s="9" t="s">
        <v>3</v>
      </c>
    </row>
    <row r="56" spans="1:8" ht="15">
      <c r="A56" s="47" t="s">
        <v>21</v>
      </c>
      <c r="B56" s="48" t="s">
        <v>22</v>
      </c>
      <c r="C56" s="49" t="s">
        <v>23</v>
      </c>
      <c r="D56" s="48" t="s">
        <v>1</v>
      </c>
      <c r="E56" s="50" t="s">
        <v>24</v>
      </c>
      <c r="F56" s="50" t="s">
        <v>25</v>
      </c>
      <c r="G56" s="50" t="s">
        <v>26</v>
      </c>
      <c r="H56" s="51" t="s">
        <v>27</v>
      </c>
    </row>
    <row r="57" spans="1:8" ht="15">
      <c r="A57" s="52" t="s">
        <v>52</v>
      </c>
      <c r="B57" s="53">
        <v>1</v>
      </c>
      <c r="C57" s="54">
        <v>50.14</v>
      </c>
      <c r="D57" s="55">
        <v>3</v>
      </c>
      <c r="E57" s="56">
        <v>1</v>
      </c>
      <c r="F57" s="56"/>
      <c r="G57" s="56"/>
      <c r="H57" s="57">
        <f aca="true" t="shared" si="5" ref="H57:H62">C57+D57*5+E57*10+-F57*10-G57*5</f>
        <v>75.14</v>
      </c>
    </row>
    <row r="58" spans="1:8" ht="15">
      <c r="A58" s="52"/>
      <c r="B58" s="53">
        <v>3</v>
      </c>
      <c r="C58" s="54">
        <v>43.32</v>
      </c>
      <c r="D58" s="55"/>
      <c r="E58" s="56"/>
      <c r="F58" s="56"/>
      <c r="G58" s="56"/>
      <c r="H58" s="57">
        <f t="shared" si="5"/>
        <v>43.32</v>
      </c>
    </row>
    <row r="59" spans="1:8" ht="15">
      <c r="A59" s="52"/>
      <c r="B59" s="53">
        <v>6</v>
      </c>
      <c r="C59" s="54">
        <v>41.53</v>
      </c>
      <c r="D59" s="55">
        <v>3</v>
      </c>
      <c r="E59" s="56"/>
      <c r="F59" s="56"/>
      <c r="G59" s="56"/>
      <c r="H59" s="57">
        <f t="shared" si="5"/>
        <v>56.53</v>
      </c>
    </row>
    <row r="60" spans="1:8" ht="15">
      <c r="A60" s="52"/>
      <c r="B60" s="53">
        <v>7</v>
      </c>
      <c r="C60" s="54">
        <v>40.83</v>
      </c>
      <c r="D60" s="55">
        <v>1</v>
      </c>
      <c r="E60" s="56"/>
      <c r="F60" s="56"/>
      <c r="G60" s="56"/>
      <c r="H60" s="57">
        <f t="shared" si="5"/>
        <v>45.83</v>
      </c>
    </row>
    <row r="61" spans="1:8" ht="15">
      <c r="A61" s="52"/>
      <c r="B61" s="53">
        <v>9</v>
      </c>
      <c r="C61" s="54">
        <v>45.33</v>
      </c>
      <c r="D61" s="55">
        <v>2</v>
      </c>
      <c r="E61" s="56"/>
      <c r="F61" s="56"/>
      <c r="G61" s="56"/>
      <c r="H61" s="57">
        <f t="shared" si="5"/>
        <v>55.33</v>
      </c>
    </row>
    <row r="62" spans="1:8" ht="15">
      <c r="A62" s="52"/>
      <c r="B62" s="53"/>
      <c r="C62" s="54"/>
      <c r="D62" s="55"/>
      <c r="E62" s="56"/>
      <c r="F62" s="56"/>
      <c r="G62" s="56"/>
      <c r="H62" s="57">
        <f t="shared" si="5"/>
        <v>0</v>
      </c>
    </row>
    <row r="63" spans="1:8" ht="15.75" thickBot="1">
      <c r="A63" s="58" t="s">
        <v>29</v>
      </c>
      <c r="B63" s="59"/>
      <c r="C63" s="60">
        <f>C57+C58+C59+C60+C61+C62</f>
        <v>221.14999999999998</v>
      </c>
      <c r="D63" s="61">
        <f>(D57+D58+D59+D60+D61+D62)*5</f>
        <v>45</v>
      </c>
      <c r="E63" s="62">
        <f>(E57+E58+E59+E60+E61+E62)*10</f>
        <v>10</v>
      </c>
      <c r="F63" s="62">
        <f>(F57+F58+F59+F60+F61+F62)*10</f>
        <v>0</v>
      </c>
      <c r="G63" s="62">
        <f>(G57+G58+G59+G60+G61+G62)*5</f>
        <v>0</v>
      </c>
      <c r="H63" s="63">
        <f>C63+D63+E63+-F63-G63</f>
        <v>276.15</v>
      </c>
    </row>
    <row r="64" spans="1:8" ht="15.75" thickBot="1">
      <c r="A64" s="64"/>
      <c r="B64" s="65"/>
      <c r="C64" s="66"/>
      <c r="D64" s="67">
        <f>D63/5</f>
        <v>9</v>
      </c>
      <c r="E64" s="68"/>
      <c r="F64" s="68"/>
      <c r="G64" s="68"/>
      <c r="H64" s="69">
        <f>H57+H58+H59+H60+H61+H62</f>
        <v>276.15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</cols>
  <sheetData>
    <row r="1" spans="1:6" s="10" customFormat="1" ht="18.75">
      <c r="A1" s="107" t="s">
        <v>53</v>
      </c>
      <c r="B1" s="107"/>
      <c r="C1" s="107"/>
      <c r="D1" s="107"/>
      <c r="E1" s="107"/>
      <c r="F1" s="108"/>
    </row>
    <row r="2" spans="1:6" ht="21.75" customHeight="1">
      <c r="A2" s="19"/>
      <c r="B2" s="93" t="s">
        <v>15</v>
      </c>
      <c r="C2" s="31" t="s">
        <v>0</v>
      </c>
      <c r="D2" s="17" t="s">
        <v>1</v>
      </c>
      <c r="E2" s="18" t="s">
        <v>2</v>
      </c>
      <c r="F2" s="32" t="s">
        <v>6</v>
      </c>
    </row>
    <row r="3" spans="1:6" ht="16.5" thickBot="1">
      <c r="A3" s="20"/>
      <c r="B3" s="33"/>
      <c r="C3" s="14"/>
      <c r="D3" s="15"/>
      <c r="E3" s="16"/>
      <c r="F3" s="34">
        <v>24</v>
      </c>
    </row>
    <row r="4" spans="1:6" ht="15">
      <c r="A4" s="10" t="s">
        <v>9</v>
      </c>
      <c r="B4" s="10"/>
      <c r="F4" s="35"/>
    </row>
    <row r="5" spans="2:5" ht="15">
      <c r="B5">
        <v>1</v>
      </c>
      <c r="C5" s="12" t="str">
        <f>'[2]Men Traditional'!A3</f>
        <v>Even Dozen</v>
      </c>
      <c r="D5" s="3">
        <f>'[2]Men Traditional'!D10</f>
        <v>5</v>
      </c>
      <c r="E5" s="4">
        <f>'[2]Men Traditional'!H9</f>
        <v>161.89000000000001</v>
      </c>
    </row>
    <row r="6" spans="2:5" ht="15">
      <c r="B6">
        <v>2</v>
      </c>
      <c r="C6" s="12" t="str">
        <f>'[2]Men Traditional'!A13</f>
        <v>Hennessey Hayes</v>
      </c>
      <c r="D6" s="3">
        <f>'[2]Men Traditional'!D20</f>
        <v>5</v>
      </c>
      <c r="E6" s="4">
        <f>'[2]Men Traditional'!H19</f>
        <v>208.31</v>
      </c>
    </row>
    <row r="7" spans="2:5" ht="15">
      <c r="B7">
        <v>3</v>
      </c>
      <c r="C7" s="12" t="str">
        <f>'[2]Men Traditional'!A23</f>
        <v>Random Hiccup Hayes</v>
      </c>
      <c r="D7" s="3">
        <f>'[2]Men Traditional'!D30</f>
        <v>7</v>
      </c>
      <c r="E7" s="4">
        <f>'[2]Men Traditional'!H29</f>
        <v>241.7</v>
      </c>
    </row>
    <row r="8" spans="2:5" ht="15">
      <c r="B8">
        <v>4</v>
      </c>
      <c r="C8" s="8" t="str">
        <f>'[2]Men Traditional'!A33</f>
        <v>Delaware Slim</v>
      </c>
      <c r="D8" s="3">
        <f>'[2]Men Traditional'!D40</f>
        <v>10</v>
      </c>
      <c r="E8" s="4">
        <f>'[2]Men Traditional'!H39</f>
        <v>291.34</v>
      </c>
    </row>
    <row r="9" spans="1:3" ht="15">
      <c r="A9" s="7"/>
      <c r="B9" s="7"/>
      <c r="C9" s="36"/>
    </row>
    <row r="10" spans="1:2" ht="15">
      <c r="A10" s="10" t="s">
        <v>7</v>
      </c>
      <c r="B10" s="10"/>
    </row>
    <row r="11" spans="2:5" ht="15">
      <c r="B11" s="37">
        <v>1</v>
      </c>
      <c r="C11" s="6" t="str">
        <f>'[2]Men 49er'!A3</f>
        <v>Chama Bill</v>
      </c>
      <c r="D11" s="3">
        <f>'[2]Men 49er'!D10</f>
        <v>1</v>
      </c>
      <c r="E11" s="4">
        <f>'[2]Men 49er'!H9</f>
        <v>144.55</v>
      </c>
    </row>
    <row r="12" spans="2:5" ht="15">
      <c r="B12" s="37">
        <v>2</v>
      </c>
      <c r="C12" s="6" t="str">
        <f>'[2]Men 49er'!A13</f>
        <v>Kaweah Kid</v>
      </c>
      <c r="D12" s="3">
        <f>'[2]Men 49er'!D20</f>
        <v>8</v>
      </c>
      <c r="E12" s="4">
        <f>'[2]Men 49er'!H19</f>
        <v>217.78</v>
      </c>
    </row>
    <row r="13" spans="2:5" ht="15">
      <c r="B13" s="37">
        <v>3</v>
      </c>
      <c r="C13" s="6" t="str">
        <f>'[2]Men 49er'!A23</f>
        <v>El Alacran De Norte</v>
      </c>
      <c r="D13" s="3">
        <f>'[2]Men 49er'!D30</f>
        <v>1</v>
      </c>
      <c r="E13" s="4">
        <f>'[2]Men 49er'!H29</f>
        <v>208.95</v>
      </c>
    </row>
    <row r="14" ht="15">
      <c r="C14" s="6"/>
    </row>
    <row r="15" spans="1:2" ht="15">
      <c r="A15" s="10" t="s">
        <v>8</v>
      </c>
      <c r="B15" s="10"/>
    </row>
    <row r="16" spans="2:5" ht="15">
      <c r="B16">
        <v>1</v>
      </c>
      <c r="C16" s="6" t="str">
        <f>'[2]Men Duelist'!A3</f>
        <v>Coal Train</v>
      </c>
      <c r="D16" s="3">
        <f>'[2]Men Duelist'!D10</f>
        <v>2</v>
      </c>
      <c r="E16" s="4">
        <f>'[2]Men Duelist'!H9</f>
        <v>158.61</v>
      </c>
    </row>
    <row r="17" spans="2:5" ht="15">
      <c r="B17">
        <v>2</v>
      </c>
      <c r="C17" s="6" t="str">
        <f>'[2]Men Duelist'!A13</f>
        <v>Mad Dog Draper</v>
      </c>
      <c r="D17" s="3">
        <f>'[2]Men Duelist'!D20</f>
        <v>4</v>
      </c>
      <c r="E17" s="4">
        <f>'[2]Men Duelist'!H19</f>
        <v>219.82</v>
      </c>
    </row>
    <row r="18" spans="2:5" ht="15">
      <c r="B18">
        <v>3</v>
      </c>
      <c r="C18" s="6" t="str">
        <f>'[2]Men Duelist'!A23</f>
        <v>Dutch Bill</v>
      </c>
      <c r="D18" s="3">
        <f>'[2]Men Duelist'!D30</f>
        <v>8</v>
      </c>
      <c r="E18" s="4">
        <f>'[2]Men Duelist'!H29</f>
        <v>324.17</v>
      </c>
    </row>
    <row r="19" spans="2:5" ht="15">
      <c r="B19">
        <v>4</v>
      </c>
      <c r="C19" s="6" t="str">
        <f>'[2]Men Duelist'!A33</f>
        <v>Hoss</v>
      </c>
      <c r="D19" s="3">
        <f>'[2]Men Duelist'!D40</f>
        <v>6</v>
      </c>
      <c r="E19" s="4">
        <f>'[2]Men Duelist'!H39</f>
        <v>400.97</v>
      </c>
    </row>
    <row r="21" spans="1:2" ht="15">
      <c r="A21" s="10" t="s">
        <v>10</v>
      </c>
      <c r="B21" s="10"/>
    </row>
    <row r="22" spans="2:5" ht="15">
      <c r="B22">
        <v>1</v>
      </c>
      <c r="C22" s="6" t="str">
        <f>'[2]Men Gunfighter'!A3</f>
        <v>Dirt McFearson</v>
      </c>
      <c r="D22" s="3">
        <f>'[2]Men Gunfighter'!D10</f>
        <v>6</v>
      </c>
      <c r="E22" s="4">
        <f>'[2]Men Gunfighter'!H9</f>
        <v>200.48999999999998</v>
      </c>
    </row>
    <row r="23" spans="2:5" ht="15">
      <c r="B23">
        <v>2</v>
      </c>
      <c r="C23" s="6" t="str">
        <f>'[2]Men Gunfighter'!A13</f>
        <v>Mescalero</v>
      </c>
      <c r="D23" s="3">
        <f>'[2]Men Gunfighter'!D20</f>
        <v>10</v>
      </c>
      <c r="E23" s="4">
        <f>'[2]Men Gunfighter'!H19</f>
        <v>237.54</v>
      </c>
    </row>
    <row r="24" spans="2:5" ht="15">
      <c r="B24">
        <v>3</v>
      </c>
      <c r="C24" s="6" t="str">
        <f>'[2]Men Gunfighter'!A23</f>
        <v>Bull McFearson</v>
      </c>
      <c r="D24" s="3">
        <f>'[2]Men Gunfighter'!D30</f>
        <v>14</v>
      </c>
      <c r="E24" s="4">
        <f>'[2]Men Gunfighter'!H29</f>
        <v>264.57</v>
      </c>
    </row>
    <row r="25" ht="15">
      <c r="C25" s="22"/>
    </row>
    <row r="26" spans="1:2" ht="15">
      <c r="A26" s="38" t="s">
        <v>13</v>
      </c>
      <c r="B26" s="38"/>
    </row>
    <row r="27" spans="2:5" ht="15">
      <c r="B27">
        <v>1</v>
      </c>
      <c r="C27" s="6" t="str">
        <f>'[2]Men Frontier Cartridge'!A3</f>
        <v>Snake</v>
      </c>
      <c r="D27" s="3">
        <f>'[2]Men Frontier Cartridge'!D10</f>
        <v>4</v>
      </c>
      <c r="E27" s="4">
        <f>'[2]Men Frontier Cartridge'!H9</f>
        <v>259.40999999999997</v>
      </c>
    </row>
    <row r="29" spans="1:2" ht="15">
      <c r="A29" s="38" t="s">
        <v>54</v>
      </c>
      <c r="B29" s="38"/>
    </row>
    <row r="30" spans="2:5" ht="15">
      <c r="B30">
        <v>1</v>
      </c>
      <c r="C30" s="6" t="str">
        <f>'[2]Men Frontier Cartridge Duelist'!A3</f>
        <v>Jailhouse Jim</v>
      </c>
      <c r="D30" s="3">
        <f>'[2]Men Frontier Cartridge Duelist'!D10</f>
        <v>5</v>
      </c>
      <c r="E30" s="4">
        <f>'[2]Men Frontier Cartridge Duelist'!H9</f>
        <v>422.73</v>
      </c>
    </row>
    <row r="32" spans="1:2" ht="15">
      <c r="A32" s="10" t="s">
        <v>16</v>
      </c>
      <c r="B32" s="10"/>
    </row>
    <row r="33" spans="2:5" ht="15">
      <c r="B33">
        <v>1</v>
      </c>
      <c r="C33" s="6" t="str">
        <f>'[2]Men Senior 60+'!A3</f>
        <v>Badmann Bob</v>
      </c>
      <c r="D33" s="3">
        <f>'[2]Men Senior 60+'!D10</f>
        <v>7</v>
      </c>
      <c r="E33" s="4">
        <f>'[2]Men Senior 60+'!H9</f>
        <v>199.79</v>
      </c>
    </row>
    <row r="34" spans="2:5" ht="15">
      <c r="B34">
        <v>2</v>
      </c>
      <c r="C34" s="6" t="str">
        <f>'[2]Men Senior 60+'!A13</f>
        <v>Bones Brannon</v>
      </c>
      <c r="D34" s="3">
        <f>'[2]Men Senior 60+'!D20</f>
        <v>4</v>
      </c>
      <c r="E34" s="4">
        <f>'[2]Men Senior 60+'!H19</f>
        <v>200.99</v>
      </c>
    </row>
    <row r="35" spans="2:5" ht="15">
      <c r="B35">
        <v>3</v>
      </c>
      <c r="C35" s="6" t="str">
        <f>'[2]Men Senior 60+'!A23</f>
        <v>Mad Trapper of Rat River</v>
      </c>
      <c r="D35" s="3">
        <f>'[2]Men Senior 60+'!D30</f>
        <v>8</v>
      </c>
      <c r="E35" s="4">
        <f>'[2]Men Senior 60+'!H29</f>
        <v>372.51</v>
      </c>
    </row>
    <row r="37" spans="1:2" ht="15">
      <c r="A37" s="38" t="s">
        <v>4</v>
      </c>
      <c r="B37" s="38"/>
    </row>
    <row r="38" spans="2:5" ht="15">
      <c r="B38">
        <v>1</v>
      </c>
      <c r="C38" s="6" t="str">
        <f>'[2]Ladies Traditional'!A3</f>
        <v>Vixen</v>
      </c>
      <c r="D38" s="3">
        <f>'[2]Ladies Traditional'!D10</f>
        <v>8</v>
      </c>
      <c r="E38" s="4">
        <f>'[2]Ladies Traditional'!H9</f>
        <v>338.77000000000004</v>
      </c>
    </row>
    <row r="39" spans="2:5" ht="15">
      <c r="B39">
        <v>2</v>
      </c>
      <c r="C39" s="6" t="str">
        <f>'[2]Ladies Traditional'!A13</f>
        <v>Raspberry Hayes</v>
      </c>
      <c r="D39" s="3">
        <f>'[2]Ladies Traditional'!D20</f>
        <v>25</v>
      </c>
      <c r="E39" s="4">
        <f>'[2]Ladies Traditional'!H19</f>
        <v>380.16</v>
      </c>
    </row>
    <row r="40" ht="15">
      <c r="C40" s="22"/>
    </row>
    <row r="41" spans="1:2" ht="15">
      <c r="A41" s="38" t="s">
        <v>12</v>
      </c>
      <c r="B41" s="38"/>
    </row>
    <row r="42" spans="2:5" ht="15">
      <c r="B42">
        <v>1</v>
      </c>
      <c r="C42" s="6" t="str">
        <f>'[2]Ladies 49er'!A3</f>
        <v>Mudhen Millie</v>
      </c>
      <c r="D42" s="3">
        <f>'[2]Ladies 49er'!D10</f>
        <v>3</v>
      </c>
      <c r="E42" s="4">
        <f>'[2]Ladies 49er'!H9</f>
        <v>261.90200000000004</v>
      </c>
    </row>
    <row r="43" spans="2:5" ht="15">
      <c r="B43">
        <v>2</v>
      </c>
      <c r="C43" s="6" t="str">
        <f>'[2]Ladies 49er'!A13</f>
        <v>Conejo Karen</v>
      </c>
      <c r="D43" s="3">
        <f>'[2]Ladies 49er'!D20</f>
        <v>18</v>
      </c>
      <c r="E43" s="4">
        <f>'[2]Ladies 49er'!H19</f>
        <v>307.78999999999996</v>
      </c>
    </row>
    <row r="45" spans="1:2" ht="15">
      <c r="A45" s="38" t="s">
        <v>3</v>
      </c>
      <c r="B45" s="38"/>
    </row>
    <row r="46" spans="2:5" ht="15">
      <c r="B46">
        <v>1</v>
      </c>
      <c r="C46" s="6" t="str">
        <f>'[2]Ladies Gunfighter'!A3</f>
        <v>Calgary Kate</v>
      </c>
      <c r="D46" s="3">
        <f>'[2]Ladies Gunfighter'!D10</f>
        <v>4</v>
      </c>
      <c r="E46" s="4">
        <f>'[2]Ladies Gunfighter'!H9</f>
        <v>197.33999999999997</v>
      </c>
    </row>
    <row r="48" spans="1:2" ht="15">
      <c r="A48" s="39" t="s">
        <v>5</v>
      </c>
      <c r="B48" s="39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</cols>
  <sheetData>
    <row r="1" spans="1:4" ht="18.75">
      <c r="A1" s="109" t="s">
        <v>55</v>
      </c>
      <c r="B1" s="110"/>
      <c r="C1" s="110"/>
      <c r="D1" s="111"/>
    </row>
    <row r="2" spans="1:4" ht="21.75" customHeight="1" thickBot="1">
      <c r="A2" s="94" t="s">
        <v>18</v>
      </c>
      <c r="B2" s="41" t="s">
        <v>0</v>
      </c>
      <c r="C2" s="41" t="s">
        <v>1</v>
      </c>
      <c r="D2" s="95" t="s">
        <v>2</v>
      </c>
    </row>
    <row r="3" spans="1:4" ht="15">
      <c r="A3">
        <v>1</v>
      </c>
      <c r="B3" s="44" t="str">
        <f>'[2]Summary'!C11</f>
        <v>Chama Bill</v>
      </c>
      <c r="C3" s="45">
        <f>'[2]Summary'!D11</f>
        <v>1</v>
      </c>
      <c r="D3" s="46">
        <f>'[2]Summary'!E11</f>
        <v>144.55</v>
      </c>
    </row>
    <row r="4" spans="1:4" ht="15">
      <c r="A4">
        <v>2</v>
      </c>
      <c r="B4" s="44" t="str">
        <f>'[2]Summary'!C16</f>
        <v>Coal Train</v>
      </c>
      <c r="C4" s="45">
        <f>'[2]Summary'!D16</f>
        <v>2</v>
      </c>
      <c r="D4" s="46">
        <f>'[2]Summary'!E16</f>
        <v>158.61</v>
      </c>
    </row>
    <row r="5" spans="1:4" ht="15">
      <c r="A5">
        <v>3</v>
      </c>
      <c r="B5" s="44" t="str">
        <f>'[2]Summary'!C5</f>
        <v>Even Dozen</v>
      </c>
      <c r="C5" s="45">
        <f>'[2]Summary'!D5</f>
        <v>5</v>
      </c>
      <c r="D5" s="46">
        <f>'[2]Summary'!E5</f>
        <v>161.89000000000001</v>
      </c>
    </row>
    <row r="6" spans="1:4" ht="15">
      <c r="A6">
        <v>4</v>
      </c>
      <c r="B6" s="44" t="str">
        <f>'[2]Summary'!C46</f>
        <v>Calgary Kate</v>
      </c>
      <c r="C6" s="45">
        <f>'[2]Summary'!D46</f>
        <v>4</v>
      </c>
      <c r="D6" s="46">
        <f>'[2]Summary'!E46</f>
        <v>197.33999999999997</v>
      </c>
    </row>
    <row r="7" spans="1:4" ht="15">
      <c r="A7">
        <v>5</v>
      </c>
      <c r="B7" s="44" t="str">
        <f>'[2]Summary'!C33</f>
        <v>Badmann Bob</v>
      </c>
      <c r="C7" s="45">
        <f>'[2]Summary'!D33</f>
        <v>7</v>
      </c>
      <c r="D7" s="46">
        <f>'[2]Summary'!E33</f>
        <v>199.79</v>
      </c>
    </row>
    <row r="8" spans="1:4" ht="15">
      <c r="A8">
        <v>6</v>
      </c>
      <c r="B8" s="44" t="str">
        <f>'[2]Summary'!C22</f>
        <v>Dirt McFearson</v>
      </c>
      <c r="C8" s="45">
        <f>'[2]Summary'!D22</f>
        <v>6</v>
      </c>
      <c r="D8" s="46">
        <f>'[2]Summary'!E22</f>
        <v>200.48999999999998</v>
      </c>
    </row>
    <row r="9" spans="1:4" ht="15">
      <c r="A9">
        <v>7</v>
      </c>
      <c r="B9" s="44" t="str">
        <f>'[2]Summary'!C34</f>
        <v>Bones Brannon</v>
      </c>
      <c r="C9" s="45">
        <f>'[2]Summary'!D34</f>
        <v>4</v>
      </c>
      <c r="D9" s="46">
        <f>'[2]Summary'!E34</f>
        <v>200.99</v>
      </c>
    </row>
    <row r="10" spans="1:4" ht="15">
      <c r="A10">
        <v>8</v>
      </c>
      <c r="B10" s="44" t="str">
        <f>'[2]Summary'!C6</f>
        <v>Hennessey Hayes</v>
      </c>
      <c r="C10" s="45">
        <f>'[2]Summary'!D6</f>
        <v>5</v>
      </c>
      <c r="D10" s="46">
        <f>'[2]Summary'!E6</f>
        <v>208.31</v>
      </c>
    </row>
    <row r="11" spans="1:4" ht="15">
      <c r="A11">
        <v>9</v>
      </c>
      <c r="B11" s="44" t="str">
        <f>'[2]Summary'!C13</f>
        <v>El Alacran De Norte</v>
      </c>
      <c r="C11" s="45">
        <f>'[2]Summary'!D13</f>
        <v>1</v>
      </c>
      <c r="D11" s="46">
        <f>'[2]Summary'!E13</f>
        <v>208.95</v>
      </c>
    </row>
    <row r="12" spans="1:4" ht="15">
      <c r="A12">
        <v>10</v>
      </c>
      <c r="B12" s="44" t="str">
        <f>'[2]Summary'!C12</f>
        <v>Kaweah Kid</v>
      </c>
      <c r="C12" s="45">
        <f>'[2]Summary'!D12</f>
        <v>8</v>
      </c>
      <c r="D12" s="46">
        <f>'[2]Summary'!E12</f>
        <v>217.78</v>
      </c>
    </row>
    <row r="13" spans="1:4" ht="15">
      <c r="A13">
        <v>11</v>
      </c>
      <c r="B13" s="44" t="str">
        <f>'[2]Summary'!C17</f>
        <v>Mad Dog Draper</v>
      </c>
      <c r="C13" s="45">
        <f>'[2]Summary'!D17</f>
        <v>4</v>
      </c>
      <c r="D13" s="46">
        <f>'[2]Summary'!E17</f>
        <v>219.82</v>
      </c>
    </row>
    <row r="14" spans="1:4" ht="15">
      <c r="A14">
        <v>12</v>
      </c>
      <c r="B14" s="44" t="str">
        <f>'[2]Summary'!C23</f>
        <v>Mescalero</v>
      </c>
      <c r="C14" s="45">
        <f>'[2]Summary'!D23</f>
        <v>10</v>
      </c>
      <c r="D14" s="46">
        <f>'[2]Summary'!E23</f>
        <v>237.54</v>
      </c>
    </row>
    <row r="15" spans="1:4" ht="15">
      <c r="A15">
        <v>13</v>
      </c>
      <c r="B15" s="44" t="str">
        <f>'[2]Summary'!C7</f>
        <v>Random Hiccup Hayes</v>
      </c>
      <c r="C15" s="45">
        <f>'[2]Summary'!D7</f>
        <v>7</v>
      </c>
      <c r="D15" s="46">
        <f>'[2]Summary'!E7</f>
        <v>241.7</v>
      </c>
    </row>
    <row r="16" spans="1:4" ht="15">
      <c r="A16">
        <v>14</v>
      </c>
      <c r="B16" s="44" t="str">
        <f>'[2]Summary'!C27</f>
        <v>Snake</v>
      </c>
      <c r="C16" s="45">
        <f>'[2]Summary'!D27</f>
        <v>4</v>
      </c>
      <c r="D16" s="46">
        <f>'[2]Summary'!E27</f>
        <v>259.40999999999997</v>
      </c>
    </row>
    <row r="17" spans="1:4" ht="15">
      <c r="A17">
        <v>15</v>
      </c>
      <c r="B17" s="44" t="str">
        <f>'[2]Summary'!C42</f>
        <v>Mudhen Millie</v>
      </c>
      <c r="C17" s="45">
        <f>'[2]Summary'!D42</f>
        <v>3</v>
      </c>
      <c r="D17" s="46">
        <f>'[2]Summary'!E42</f>
        <v>261.90200000000004</v>
      </c>
    </row>
    <row r="18" spans="1:4" ht="15">
      <c r="A18">
        <v>16</v>
      </c>
      <c r="B18" s="44" t="str">
        <f>'[2]Summary'!C24</f>
        <v>Bull McFearson</v>
      </c>
      <c r="C18" s="45">
        <f>'[2]Summary'!D24</f>
        <v>14</v>
      </c>
      <c r="D18" s="46">
        <f>'[2]Summary'!E24</f>
        <v>264.57</v>
      </c>
    </row>
    <row r="19" spans="1:4" ht="15">
      <c r="A19">
        <v>17</v>
      </c>
      <c r="B19" s="44" t="str">
        <f>'[2]Summary'!C8</f>
        <v>Delaware Slim</v>
      </c>
      <c r="C19" s="45">
        <f>'[2]Summary'!D8</f>
        <v>10</v>
      </c>
      <c r="D19" s="46">
        <f>'[2]Summary'!E8</f>
        <v>291.34</v>
      </c>
    </row>
    <row r="20" spans="1:4" ht="15">
      <c r="A20">
        <v>18</v>
      </c>
      <c r="B20" s="44" t="str">
        <f>'[2]Summary'!C43</f>
        <v>Conejo Karen</v>
      </c>
      <c r="C20" s="45">
        <f>'[2]Summary'!D43</f>
        <v>18</v>
      </c>
      <c r="D20" s="46">
        <f>'[2]Summary'!E43</f>
        <v>307.78999999999996</v>
      </c>
    </row>
    <row r="21" spans="1:4" ht="15">
      <c r="A21">
        <v>19</v>
      </c>
      <c r="B21" s="44" t="str">
        <f>'[2]Summary'!C18</f>
        <v>Dutch Bill</v>
      </c>
      <c r="C21" s="45">
        <f>'[2]Summary'!D18</f>
        <v>8</v>
      </c>
      <c r="D21" s="46">
        <f>'[2]Summary'!E18</f>
        <v>324.17</v>
      </c>
    </row>
    <row r="22" spans="1:4" ht="15">
      <c r="A22">
        <v>20</v>
      </c>
      <c r="B22" s="44" t="str">
        <f>'[2]Summary'!C38</f>
        <v>Vixen</v>
      </c>
      <c r="C22" s="45">
        <f>'[2]Summary'!D38</f>
        <v>8</v>
      </c>
      <c r="D22" s="46">
        <f>'[2]Summary'!E38</f>
        <v>338.77000000000004</v>
      </c>
    </row>
    <row r="23" spans="1:4" ht="15">
      <c r="A23">
        <v>21</v>
      </c>
      <c r="B23" s="44" t="str">
        <f>'[2]Summary'!C35</f>
        <v>Mad Trapper of Rat River</v>
      </c>
      <c r="C23" s="45">
        <f>'[2]Summary'!D35</f>
        <v>8</v>
      </c>
      <c r="D23" s="46">
        <f>'[2]Summary'!E35</f>
        <v>372.51</v>
      </c>
    </row>
    <row r="24" spans="1:4" ht="15">
      <c r="A24">
        <v>22</v>
      </c>
      <c r="B24" s="44" t="str">
        <f>'[2]Summary'!C39</f>
        <v>Raspberry Hayes</v>
      </c>
      <c r="C24" s="45">
        <f>'[2]Summary'!D39</f>
        <v>25</v>
      </c>
      <c r="D24" s="46">
        <f>'[2]Summary'!E39</f>
        <v>380.16</v>
      </c>
    </row>
    <row r="25" spans="1:4" ht="15">
      <c r="A25">
        <v>23</v>
      </c>
      <c r="B25" s="44" t="str">
        <f>'[2]Summary'!C19</f>
        <v>Hoss</v>
      </c>
      <c r="C25" s="45">
        <f>'[2]Summary'!D19</f>
        <v>6</v>
      </c>
      <c r="D25" s="46">
        <f>'[2]Summary'!E19</f>
        <v>400.97</v>
      </c>
    </row>
    <row r="26" spans="1:4" ht="15">
      <c r="A26">
        <v>24</v>
      </c>
      <c r="B26" s="44" t="str">
        <f>'[2]Summary'!C30</f>
        <v>Jailhouse Jim</v>
      </c>
      <c r="C26" s="45">
        <f>'[2]Summary'!D30</f>
        <v>5</v>
      </c>
      <c r="D26" s="46">
        <f>'[2]Summary'!E30</f>
        <v>422.73</v>
      </c>
    </row>
    <row r="28" ht="15">
      <c r="B28" s="39" t="s">
        <v>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</cols>
  <sheetData>
    <row r="1" spans="1:4" ht="18.75">
      <c r="A1" s="109" t="s">
        <v>56</v>
      </c>
      <c r="B1" s="110"/>
      <c r="C1" s="110"/>
      <c r="D1" s="111"/>
    </row>
    <row r="2" spans="1:4" ht="21.75" customHeight="1" thickBot="1">
      <c r="A2" s="94" t="s">
        <v>18</v>
      </c>
      <c r="B2" s="41" t="s">
        <v>0</v>
      </c>
      <c r="C2" s="41" t="s">
        <v>1</v>
      </c>
      <c r="D2" s="95" t="s">
        <v>2</v>
      </c>
    </row>
    <row r="3" spans="1:4" ht="15">
      <c r="A3">
        <v>1</v>
      </c>
      <c r="B3" s="44" t="str">
        <f>'[2]Summary'!C11</f>
        <v>Chama Bill</v>
      </c>
      <c r="C3" s="45">
        <f>'[2]Summary'!D11</f>
        <v>1</v>
      </c>
      <c r="D3" s="46">
        <f>'[2]Summary'!E11</f>
        <v>144.55</v>
      </c>
    </row>
    <row r="4" spans="1:4" ht="15">
      <c r="A4">
        <v>2</v>
      </c>
      <c r="B4" s="44" t="str">
        <f>'[2]Summary'!C16</f>
        <v>Coal Train</v>
      </c>
      <c r="C4" s="45">
        <f>'[2]Summary'!D16</f>
        <v>2</v>
      </c>
      <c r="D4" s="46">
        <f>'[2]Summary'!E16</f>
        <v>158.61</v>
      </c>
    </row>
    <row r="5" spans="1:4" ht="15">
      <c r="A5">
        <v>3</v>
      </c>
      <c r="B5" s="44" t="str">
        <f>'[2]Summary'!C5</f>
        <v>Even Dozen</v>
      </c>
      <c r="C5" s="45">
        <f>'[2]Summary'!D5</f>
        <v>5</v>
      </c>
      <c r="D5" s="46">
        <f>'[2]Summary'!E5</f>
        <v>161.89000000000001</v>
      </c>
    </row>
    <row r="6" spans="1:4" ht="15">
      <c r="A6">
        <v>4</v>
      </c>
      <c r="B6" s="44" t="str">
        <f>'[2]Summary'!C46</f>
        <v>Calgary Kate</v>
      </c>
      <c r="C6" s="45">
        <f>'[2]Summary'!D46</f>
        <v>4</v>
      </c>
      <c r="D6" s="46">
        <f>'[2]Summary'!E46</f>
        <v>197.33999999999997</v>
      </c>
    </row>
    <row r="7" spans="1:4" ht="15">
      <c r="A7">
        <v>5</v>
      </c>
      <c r="B7" s="44" t="str">
        <f>'[2]Summary'!C33</f>
        <v>Badmann Bob</v>
      </c>
      <c r="C7" s="45">
        <f>'[2]Summary'!D33</f>
        <v>7</v>
      </c>
      <c r="D7" s="46">
        <f>'[2]Summary'!E33</f>
        <v>199.79</v>
      </c>
    </row>
    <row r="8" spans="1:4" ht="15">
      <c r="A8">
        <v>6</v>
      </c>
      <c r="B8" s="44" t="str">
        <f>'[2]Summary'!C22</f>
        <v>Dirt McFearson</v>
      </c>
      <c r="C8" s="45">
        <f>'[2]Summary'!D22</f>
        <v>6</v>
      </c>
      <c r="D8" s="46">
        <f>'[2]Summary'!E22</f>
        <v>200.48999999999998</v>
      </c>
    </row>
    <row r="9" spans="1:4" ht="15">
      <c r="A9">
        <v>7</v>
      </c>
      <c r="B9" s="44" t="str">
        <f>'[2]Summary'!C34</f>
        <v>Bones Brannon</v>
      </c>
      <c r="C9" s="45">
        <f>'[2]Summary'!D34</f>
        <v>4</v>
      </c>
      <c r="D9" s="46">
        <f>'[2]Summary'!E34</f>
        <v>200.99</v>
      </c>
    </row>
    <row r="10" spans="1:4" ht="15">
      <c r="A10">
        <v>8</v>
      </c>
      <c r="B10" s="44" t="str">
        <f>'[2]Summary'!C6</f>
        <v>Hennessey Hayes</v>
      </c>
      <c r="C10" s="45">
        <f>'[2]Summary'!D6</f>
        <v>5</v>
      </c>
      <c r="D10" s="46">
        <f>'[2]Summary'!E6</f>
        <v>208.31</v>
      </c>
    </row>
    <row r="11" spans="1:4" ht="15">
      <c r="A11">
        <v>9</v>
      </c>
      <c r="B11" s="44" t="str">
        <f>'[2]Summary'!C13</f>
        <v>El Alacran De Norte</v>
      </c>
      <c r="C11" s="45">
        <f>'[2]Summary'!D13</f>
        <v>1</v>
      </c>
      <c r="D11" s="46">
        <f>'[2]Summary'!E13</f>
        <v>208.95</v>
      </c>
    </row>
    <row r="12" spans="1:4" ht="15">
      <c r="A12">
        <v>10</v>
      </c>
      <c r="B12" s="44" t="str">
        <f>'[2]Summary'!C12</f>
        <v>Kaweah Kid</v>
      </c>
      <c r="C12" s="45">
        <f>'[2]Summary'!D12</f>
        <v>8</v>
      </c>
      <c r="D12" s="46">
        <f>'[2]Summary'!E12</f>
        <v>217.78</v>
      </c>
    </row>
    <row r="14" ht="15">
      <c r="B14" s="39" t="s">
        <v>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</cols>
  <sheetData>
    <row r="1" spans="1:8" ht="19.5" thickBot="1">
      <c r="A1" s="11" t="s">
        <v>9</v>
      </c>
      <c r="B1" s="5"/>
      <c r="C1" s="4"/>
      <c r="D1" s="5"/>
      <c r="E1" s="3"/>
      <c r="F1" s="3"/>
      <c r="G1" s="3"/>
      <c r="H1" s="4"/>
    </row>
    <row r="2" spans="1:8" ht="15">
      <c r="A2" s="47" t="s">
        <v>21</v>
      </c>
      <c r="B2" s="48" t="s">
        <v>22</v>
      </c>
      <c r="C2" s="49" t="s">
        <v>23</v>
      </c>
      <c r="D2" s="48" t="s">
        <v>1</v>
      </c>
      <c r="E2" s="50" t="s">
        <v>24</v>
      </c>
      <c r="F2" s="50" t="s">
        <v>25</v>
      </c>
      <c r="G2" s="50" t="s">
        <v>26</v>
      </c>
      <c r="H2" s="51" t="s">
        <v>27</v>
      </c>
    </row>
    <row r="3" spans="1:8" ht="15">
      <c r="A3" s="52" t="s">
        <v>28</v>
      </c>
      <c r="B3" s="53">
        <v>2</v>
      </c>
      <c r="C3" s="54">
        <v>37.03</v>
      </c>
      <c r="D3" s="55">
        <v>1</v>
      </c>
      <c r="E3" s="56"/>
      <c r="F3" s="56"/>
      <c r="G3" s="56"/>
      <c r="H3" s="57">
        <f aca="true" t="shared" si="0" ref="H3:H8">C3+D3*5+E3*10+-F3*10-G3*5</f>
        <v>42.03</v>
      </c>
    </row>
    <row r="4" spans="1:8" ht="15">
      <c r="A4" s="52"/>
      <c r="B4" s="53">
        <v>4</v>
      </c>
      <c r="C4" s="54">
        <v>39.24</v>
      </c>
      <c r="D4" s="55">
        <v>1</v>
      </c>
      <c r="E4" s="56"/>
      <c r="F4" s="56"/>
      <c r="G4" s="56"/>
      <c r="H4" s="57">
        <f t="shared" si="0"/>
        <v>44.24</v>
      </c>
    </row>
    <row r="5" spans="1:8" ht="15">
      <c r="A5" s="52"/>
      <c r="B5" s="53">
        <v>5</v>
      </c>
      <c r="C5" s="54"/>
      <c r="D5" s="55"/>
      <c r="E5" s="56"/>
      <c r="F5" s="56"/>
      <c r="G5" s="56"/>
      <c r="H5" s="57">
        <f t="shared" si="0"/>
        <v>0</v>
      </c>
    </row>
    <row r="6" spans="1:8" ht="15">
      <c r="A6" s="52"/>
      <c r="B6" s="53">
        <v>8</v>
      </c>
      <c r="C6" s="54">
        <v>30.47</v>
      </c>
      <c r="D6" s="55">
        <v>2</v>
      </c>
      <c r="E6" s="56"/>
      <c r="F6" s="56"/>
      <c r="G6" s="56"/>
      <c r="H6" s="57">
        <f t="shared" si="0"/>
        <v>40.47</v>
      </c>
    </row>
    <row r="7" spans="1:8" ht="15">
      <c r="A7" s="52"/>
      <c r="B7" s="53">
        <v>10</v>
      </c>
      <c r="C7" s="54">
        <v>30.15</v>
      </c>
      <c r="D7" s="55">
        <v>1</v>
      </c>
      <c r="E7" s="56"/>
      <c r="F7" s="56"/>
      <c r="G7" s="56"/>
      <c r="H7" s="57">
        <f t="shared" si="0"/>
        <v>35.15</v>
      </c>
    </row>
    <row r="8" spans="1:8" ht="15">
      <c r="A8" s="52"/>
      <c r="B8" s="53"/>
      <c r="C8" s="54"/>
      <c r="D8" s="55"/>
      <c r="E8" s="56"/>
      <c r="F8" s="56"/>
      <c r="G8" s="56"/>
      <c r="H8" s="57">
        <f t="shared" si="0"/>
        <v>0</v>
      </c>
    </row>
    <row r="9" spans="1:8" ht="15.75" thickBot="1">
      <c r="A9" s="58" t="s">
        <v>29</v>
      </c>
      <c r="B9" s="59"/>
      <c r="C9" s="60">
        <f>C3+C4+C5+C6+C7+C8</f>
        <v>136.89000000000001</v>
      </c>
      <c r="D9" s="61">
        <f>(D3+D4+D5+D6+D7+D8)*5</f>
        <v>25</v>
      </c>
      <c r="E9" s="62">
        <f>(E3+E4+E5+E6+E7+E8)*10</f>
        <v>0</v>
      </c>
      <c r="F9" s="62">
        <f>(F3+F4+F5+F6+F7+F8)*10</f>
        <v>0</v>
      </c>
      <c r="G9" s="62">
        <f>(G3+G4+G5+G6+G7+G8)*5</f>
        <v>0</v>
      </c>
      <c r="H9" s="63">
        <f>C9+D9+E9+-F9-G9</f>
        <v>161.89000000000001</v>
      </c>
    </row>
    <row r="10" spans="1:8" ht="15.75" thickBot="1">
      <c r="A10" s="64"/>
      <c r="B10" s="65"/>
      <c r="C10" s="66"/>
      <c r="D10" s="67">
        <f>D9/5</f>
        <v>5</v>
      </c>
      <c r="E10" s="68"/>
      <c r="F10" s="68"/>
      <c r="G10" s="68"/>
      <c r="H10" s="69">
        <f>H3+H4+H5+H6+H7+H8</f>
        <v>161.89000000000001</v>
      </c>
    </row>
    <row r="11" spans="1:8" ht="15.75" thickBot="1">
      <c r="A11" s="70"/>
      <c r="B11" s="5"/>
      <c r="C11" s="4"/>
      <c r="D11" s="5"/>
      <c r="E11" s="3"/>
      <c r="F11" s="3"/>
      <c r="G11" s="3"/>
      <c r="H11" s="4"/>
    </row>
    <row r="12" spans="1:8" ht="15">
      <c r="A12" s="47" t="s">
        <v>21</v>
      </c>
      <c r="B12" s="48" t="s">
        <v>22</v>
      </c>
      <c r="C12" s="49" t="s">
        <v>23</v>
      </c>
      <c r="D12" s="48" t="s">
        <v>1</v>
      </c>
      <c r="E12" s="50" t="s">
        <v>24</v>
      </c>
      <c r="F12" s="50" t="s">
        <v>25</v>
      </c>
      <c r="G12" s="50" t="s">
        <v>26</v>
      </c>
      <c r="H12" s="51" t="s">
        <v>27</v>
      </c>
    </row>
    <row r="13" spans="1:8" ht="15">
      <c r="A13" s="52" t="s">
        <v>30</v>
      </c>
      <c r="B13" s="53">
        <v>2</v>
      </c>
      <c r="C13" s="54">
        <v>41.43</v>
      </c>
      <c r="D13" s="55">
        <v>2</v>
      </c>
      <c r="E13" s="56"/>
      <c r="F13" s="56"/>
      <c r="G13" s="56"/>
      <c r="H13" s="57">
        <f aca="true" t="shared" si="1" ref="H13:H18">C13+D13*5+E13*10+-F13*10-G13*5</f>
        <v>51.43</v>
      </c>
    </row>
    <row r="14" spans="1:8" ht="15">
      <c r="A14" s="52"/>
      <c r="B14" s="53">
        <v>4</v>
      </c>
      <c r="C14" s="54">
        <v>39.25</v>
      </c>
      <c r="D14" s="55">
        <v>1</v>
      </c>
      <c r="E14" s="56"/>
      <c r="F14" s="56"/>
      <c r="G14" s="56"/>
      <c r="H14" s="57">
        <f t="shared" si="1"/>
        <v>44.25</v>
      </c>
    </row>
    <row r="15" spans="1:8" ht="15">
      <c r="A15" s="52"/>
      <c r="B15" s="53">
        <v>5</v>
      </c>
      <c r="C15" s="54"/>
      <c r="D15" s="55"/>
      <c r="E15" s="56"/>
      <c r="F15" s="56"/>
      <c r="G15" s="56"/>
      <c r="H15" s="57">
        <f t="shared" si="1"/>
        <v>0</v>
      </c>
    </row>
    <row r="16" spans="1:8" ht="15">
      <c r="A16" s="52"/>
      <c r="B16" s="53">
        <v>8</v>
      </c>
      <c r="C16" s="54">
        <v>71.13</v>
      </c>
      <c r="D16" s="55">
        <v>1</v>
      </c>
      <c r="E16" s="56"/>
      <c r="F16" s="56"/>
      <c r="G16" s="56"/>
      <c r="H16" s="57">
        <f t="shared" si="1"/>
        <v>76.13</v>
      </c>
    </row>
    <row r="17" spans="1:8" ht="15">
      <c r="A17" s="52"/>
      <c r="B17" s="53">
        <v>10</v>
      </c>
      <c r="C17" s="54">
        <v>31.5</v>
      </c>
      <c r="D17" s="55">
        <v>1</v>
      </c>
      <c r="E17" s="56"/>
      <c r="F17" s="56"/>
      <c r="G17" s="56"/>
      <c r="H17" s="57">
        <f t="shared" si="1"/>
        <v>36.5</v>
      </c>
    </row>
    <row r="18" spans="1:8" ht="15">
      <c r="A18" s="52"/>
      <c r="B18" s="53"/>
      <c r="C18" s="54"/>
      <c r="D18" s="55"/>
      <c r="E18" s="56"/>
      <c r="F18" s="56"/>
      <c r="G18" s="56"/>
      <c r="H18" s="57">
        <f t="shared" si="1"/>
        <v>0</v>
      </c>
    </row>
    <row r="19" spans="1:8" ht="15.75" thickBot="1">
      <c r="A19" s="58" t="s">
        <v>29</v>
      </c>
      <c r="B19" s="59"/>
      <c r="C19" s="60">
        <f>C13+C14+C15+C16+C17+C18</f>
        <v>183.31</v>
      </c>
      <c r="D19" s="61">
        <f>(D13+D14+D15+D16+D17+D18)*5</f>
        <v>25</v>
      </c>
      <c r="E19" s="62">
        <f>(E13+E14+E15+E16+E17+E18)*10</f>
        <v>0</v>
      </c>
      <c r="F19" s="62">
        <f>(F13+F14+F15+F16+F17+F18)*10</f>
        <v>0</v>
      </c>
      <c r="G19" s="62">
        <f>(G13+G14+G15+G16+G17+G18)*5</f>
        <v>0</v>
      </c>
      <c r="H19" s="63">
        <f>C19+D19+E19+-F19-G19</f>
        <v>208.31</v>
      </c>
    </row>
    <row r="20" spans="1:8" ht="15.75" thickBot="1">
      <c r="A20" s="64"/>
      <c r="B20" s="65"/>
      <c r="C20" s="66"/>
      <c r="D20" s="67">
        <f>D19/5</f>
        <v>5</v>
      </c>
      <c r="E20" s="68"/>
      <c r="F20" s="68"/>
      <c r="G20" s="68"/>
      <c r="H20" s="69">
        <f>H13+H14+H15+H16+H17+H18</f>
        <v>208.31</v>
      </c>
    </row>
    <row r="21" spans="1:8" ht="15.75" thickBot="1">
      <c r="A21" s="70"/>
      <c r="B21" s="5"/>
      <c r="C21" s="4"/>
      <c r="D21" s="5"/>
      <c r="E21" s="3"/>
      <c r="F21" s="3"/>
      <c r="G21" s="3"/>
      <c r="H21" s="4"/>
    </row>
    <row r="22" spans="1:8" ht="15">
      <c r="A22" s="47" t="s">
        <v>21</v>
      </c>
      <c r="B22" s="48" t="s">
        <v>22</v>
      </c>
      <c r="C22" s="49" t="s">
        <v>23</v>
      </c>
      <c r="D22" s="48" t="s">
        <v>1</v>
      </c>
      <c r="E22" s="50" t="s">
        <v>24</v>
      </c>
      <c r="F22" s="50" t="s">
        <v>25</v>
      </c>
      <c r="G22" s="50" t="s">
        <v>26</v>
      </c>
      <c r="H22" s="51" t="s">
        <v>27</v>
      </c>
    </row>
    <row r="23" spans="1:8" ht="15">
      <c r="A23" s="52" t="s">
        <v>32</v>
      </c>
      <c r="B23" s="53">
        <v>2</v>
      </c>
      <c r="C23" s="54">
        <v>54.67</v>
      </c>
      <c r="D23" s="55">
        <v>3</v>
      </c>
      <c r="E23" s="56"/>
      <c r="F23" s="56"/>
      <c r="G23" s="56"/>
      <c r="H23" s="57">
        <f aca="true" t="shared" si="2" ref="H23:H28">C23+D23*5+E23*10+-F23*10-G23*5</f>
        <v>69.67</v>
      </c>
    </row>
    <row r="24" spans="1:8" ht="15">
      <c r="A24" s="52"/>
      <c r="B24" s="53">
        <v>4</v>
      </c>
      <c r="C24" s="54">
        <v>55.65</v>
      </c>
      <c r="D24" s="55">
        <v>2</v>
      </c>
      <c r="E24" s="56"/>
      <c r="F24" s="56"/>
      <c r="G24" s="56">
        <v>1</v>
      </c>
      <c r="H24" s="57">
        <f t="shared" si="2"/>
        <v>60.650000000000006</v>
      </c>
    </row>
    <row r="25" spans="1:8" ht="15">
      <c r="A25" s="52"/>
      <c r="B25" s="53">
        <v>5</v>
      </c>
      <c r="C25" s="54"/>
      <c r="D25" s="55"/>
      <c r="E25" s="56"/>
      <c r="F25" s="56"/>
      <c r="G25" s="56"/>
      <c r="H25" s="57">
        <f t="shared" si="2"/>
        <v>0</v>
      </c>
    </row>
    <row r="26" spans="1:8" ht="15">
      <c r="A26" s="52"/>
      <c r="B26" s="53">
        <v>8</v>
      </c>
      <c r="C26" s="54">
        <v>46.9</v>
      </c>
      <c r="D26" s="55">
        <v>1</v>
      </c>
      <c r="E26" s="56"/>
      <c r="F26" s="56"/>
      <c r="G26" s="56"/>
      <c r="H26" s="57">
        <f t="shared" si="2"/>
        <v>51.9</v>
      </c>
    </row>
    <row r="27" spans="1:8" ht="15">
      <c r="A27" s="52"/>
      <c r="B27" s="53">
        <v>10</v>
      </c>
      <c r="C27" s="54">
        <v>54.48</v>
      </c>
      <c r="D27" s="55">
        <v>1</v>
      </c>
      <c r="E27" s="56"/>
      <c r="F27" s="56"/>
      <c r="G27" s="56"/>
      <c r="H27" s="57">
        <f t="shared" si="2"/>
        <v>59.48</v>
      </c>
    </row>
    <row r="28" spans="1:8" ht="15">
      <c r="A28" s="52"/>
      <c r="B28" s="53"/>
      <c r="C28" s="54"/>
      <c r="D28" s="55"/>
      <c r="E28" s="56"/>
      <c r="F28" s="56"/>
      <c r="G28" s="56"/>
      <c r="H28" s="57">
        <f t="shared" si="2"/>
        <v>0</v>
      </c>
    </row>
    <row r="29" spans="1:8" ht="15" customHeight="1" thickBot="1">
      <c r="A29" s="58" t="s">
        <v>29</v>
      </c>
      <c r="B29" s="59"/>
      <c r="C29" s="60">
        <f>C23+C24+C25+C26+C27+C28</f>
        <v>211.7</v>
      </c>
      <c r="D29" s="61">
        <f>(D23+D24+D25+D26+D27+D28)*5</f>
        <v>35</v>
      </c>
      <c r="E29" s="62">
        <f>(E23+E24+E25+E26+E27+E28)*10</f>
        <v>0</v>
      </c>
      <c r="F29" s="62">
        <f>(F23+F24+F25+F26+F27+F28)*10</f>
        <v>0</v>
      </c>
      <c r="G29" s="62">
        <f>(G23+G24+G25+G26+G27+G28)*5</f>
        <v>5</v>
      </c>
      <c r="H29" s="63">
        <f>C29+D29+E29+-F29-G29</f>
        <v>241.7</v>
      </c>
    </row>
    <row r="30" spans="1:8" ht="15" customHeight="1" thickBot="1">
      <c r="A30" s="64"/>
      <c r="B30" s="65"/>
      <c r="C30" s="66"/>
      <c r="D30" s="67">
        <f>D29/5</f>
        <v>7</v>
      </c>
      <c r="E30" s="68"/>
      <c r="F30" s="68"/>
      <c r="G30" s="68"/>
      <c r="H30" s="69">
        <f>H23+H24+H25+H26+H27+H28</f>
        <v>241.7</v>
      </c>
    </row>
    <row r="31" spans="1:8" ht="15" customHeight="1" thickBot="1">
      <c r="A31" s="70"/>
      <c r="B31" s="5"/>
      <c r="C31" s="4"/>
      <c r="D31" s="5"/>
      <c r="E31" s="3"/>
      <c r="F31" s="3"/>
      <c r="G31" s="3"/>
      <c r="H31" s="4"/>
    </row>
    <row r="32" spans="1:8" ht="15" customHeight="1">
      <c r="A32" s="47" t="s">
        <v>21</v>
      </c>
      <c r="B32" s="48" t="s">
        <v>22</v>
      </c>
      <c r="C32" s="49" t="s">
        <v>23</v>
      </c>
      <c r="D32" s="48" t="s">
        <v>1</v>
      </c>
      <c r="E32" s="50" t="s">
        <v>24</v>
      </c>
      <c r="F32" s="50" t="s">
        <v>25</v>
      </c>
      <c r="G32" s="50" t="s">
        <v>26</v>
      </c>
      <c r="H32" s="51" t="s">
        <v>27</v>
      </c>
    </row>
    <row r="33" spans="1:8" ht="15">
      <c r="A33" s="52" t="s">
        <v>57</v>
      </c>
      <c r="B33" s="53">
        <v>2</v>
      </c>
      <c r="C33" s="54">
        <v>65.84</v>
      </c>
      <c r="D33" s="55">
        <v>1</v>
      </c>
      <c r="E33" s="56"/>
      <c r="F33" s="56"/>
      <c r="G33" s="56"/>
      <c r="H33" s="57">
        <f aca="true" t="shared" si="3" ref="H33:H38">C33+D33*5+E33*10+-F33*10-G33*5</f>
        <v>70.84</v>
      </c>
    </row>
    <row r="34" spans="1:8" ht="15">
      <c r="A34" s="52"/>
      <c r="B34" s="53">
        <v>4</v>
      </c>
      <c r="C34" s="54">
        <v>60.07</v>
      </c>
      <c r="D34" s="55">
        <v>3</v>
      </c>
      <c r="E34" s="56"/>
      <c r="F34" s="56"/>
      <c r="G34" s="56"/>
      <c r="H34" s="57">
        <f t="shared" si="3"/>
        <v>75.07</v>
      </c>
    </row>
    <row r="35" spans="1:8" ht="15">
      <c r="A35" s="52"/>
      <c r="B35" s="53">
        <v>5</v>
      </c>
      <c r="C35" s="54"/>
      <c r="D35" s="55"/>
      <c r="E35" s="56"/>
      <c r="F35" s="56"/>
      <c r="G35" s="56"/>
      <c r="H35" s="57">
        <f t="shared" si="3"/>
        <v>0</v>
      </c>
    </row>
    <row r="36" spans="1:8" ht="15">
      <c r="A36" s="52"/>
      <c r="B36" s="53">
        <v>8</v>
      </c>
      <c r="C36" s="54">
        <v>58.92</v>
      </c>
      <c r="D36" s="55">
        <v>2</v>
      </c>
      <c r="E36" s="56"/>
      <c r="F36" s="56"/>
      <c r="G36" s="56"/>
      <c r="H36" s="57">
        <f t="shared" si="3"/>
        <v>68.92</v>
      </c>
    </row>
    <row r="37" spans="1:8" ht="15">
      <c r="A37" s="52"/>
      <c r="B37" s="53">
        <v>10</v>
      </c>
      <c r="C37" s="54">
        <v>56.51</v>
      </c>
      <c r="D37" s="55">
        <v>4</v>
      </c>
      <c r="E37" s="56"/>
      <c r="F37" s="56"/>
      <c r="G37" s="56"/>
      <c r="H37" s="57">
        <f t="shared" si="3"/>
        <v>76.50999999999999</v>
      </c>
    </row>
    <row r="38" spans="1:8" ht="15">
      <c r="A38" s="52"/>
      <c r="B38" s="53"/>
      <c r="C38" s="54"/>
      <c r="D38" s="55"/>
      <c r="E38" s="56"/>
      <c r="F38" s="56"/>
      <c r="G38" s="56"/>
      <c r="H38" s="57">
        <f t="shared" si="3"/>
        <v>0</v>
      </c>
    </row>
    <row r="39" spans="1:8" ht="15.75" thickBot="1">
      <c r="A39" s="58" t="s">
        <v>29</v>
      </c>
      <c r="B39" s="59"/>
      <c r="C39" s="60">
        <f>C33+C34+C35+C36+C37+C38</f>
        <v>241.33999999999997</v>
      </c>
      <c r="D39" s="61">
        <f>(D33+D34+D35+D36+D37+D38)*5</f>
        <v>50</v>
      </c>
      <c r="E39" s="62">
        <f>(E33+E34+E35+E36+E37+E38)*10</f>
        <v>0</v>
      </c>
      <c r="F39" s="62">
        <f>(F33+F34+F35+F36+F37+F38)*10</f>
        <v>0</v>
      </c>
      <c r="G39" s="62">
        <f>(G33+G34+G35+G36+G37+G38)*5</f>
        <v>0</v>
      </c>
      <c r="H39" s="63">
        <f>C39+D39+E39+-F39-G39</f>
        <v>291.34</v>
      </c>
    </row>
    <row r="40" spans="1:8" ht="15.75" thickBot="1">
      <c r="A40" s="64"/>
      <c r="B40" s="65"/>
      <c r="C40" s="66"/>
      <c r="D40" s="67">
        <f>D39/5</f>
        <v>10</v>
      </c>
      <c r="E40" s="68"/>
      <c r="F40" s="68"/>
      <c r="G40" s="68"/>
      <c r="H40" s="69">
        <f>H33+H34+H35+H36+H37+H38</f>
        <v>291.34</v>
      </c>
    </row>
    <row r="41" spans="1:8" ht="15">
      <c r="A41" s="22"/>
      <c r="B41" s="23"/>
      <c r="C41" s="24"/>
      <c r="D41" s="29"/>
      <c r="E41" s="25"/>
      <c r="F41" s="25"/>
      <c r="G41" s="25"/>
      <c r="H41" s="21"/>
    </row>
    <row r="42" spans="1:8" ht="15">
      <c r="A42" s="13"/>
      <c r="B42" s="26"/>
      <c r="C42" s="27"/>
      <c r="D42" s="26"/>
      <c r="E42" s="28"/>
      <c r="F42" s="28"/>
      <c r="G42" s="28"/>
      <c r="H42" s="27"/>
    </row>
    <row r="43" spans="1:8" ht="19.5" thickBot="1">
      <c r="A43" s="11" t="s">
        <v>7</v>
      </c>
      <c r="B43" s="5"/>
      <c r="C43" s="4"/>
      <c r="D43" s="5"/>
      <c r="E43" s="3"/>
      <c r="F43" s="3"/>
      <c r="G43" s="3"/>
      <c r="H43" s="4"/>
    </row>
    <row r="44" spans="1:8" ht="15">
      <c r="A44" s="47" t="s">
        <v>21</v>
      </c>
      <c r="B44" s="48" t="s">
        <v>22</v>
      </c>
      <c r="C44" s="49" t="s">
        <v>23</v>
      </c>
      <c r="D44" s="48" t="s">
        <v>1</v>
      </c>
      <c r="E44" s="50" t="s">
        <v>24</v>
      </c>
      <c r="F44" s="50" t="s">
        <v>25</v>
      </c>
      <c r="G44" s="50" t="s">
        <v>26</v>
      </c>
      <c r="H44" s="51" t="s">
        <v>27</v>
      </c>
    </row>
    <row r="45" spans="1:8" ht="15">
      <c r="A45" s="52" t="s">
        <v>35</v>
      </c>
      <c r="B45" s="53">
        <v>2</v>
      </c>
      <c r="C45" s="54">
        <v>36.6</v>
      </c>
      <c r="D45" s="55">
        <v>1</v>
      </c>
      <c r="E45" s="56"/>
      <c r="F45" s="56"/>
      <c r="G45" s="56"/>
      <c r="H45" s="57">
        <f aca="true" t="shared" si="4" ref="H45:H50">C45+D45*5+E45*10+-F45*10-G45*5</f>
        <v>41.6</v>
      </c>
    </row>
    <row r="46" spans="1:8" ht="15">
      <c r="A46" s="52"/>
      <c r="B46" s="53">
        <v>4</v>
      </c>
      <c r="C46" s="54">
        <v>46.8</v>
      </c>
      <c r="D46" s="55"/>
      <c r="E46" s="56"/>
      <c r="F46" s="56"/>
      <c r="G46" s="56">
        <v>1</v>
      </c>
      <c r="H46" s="57">
        <f t="shared" si="4"/>
        <v>41.8</v>
      </c>
    </row>
    <row r="47" spans="1:8" ht="15">
      <c r="A47" s="52"/>
      <c r="B47" s="53">
        <v>5</v>
      </c>
      <c r="C47" s="54"/>
      <c r="D47" s="55"/>
      <c r="E47" s="56"/>
      <c r="F47" s="56"/>
      <c r="G47" s="56"/>
      <c r="H47" s="57">
        <f t="shared" si="4"/>
        <v>0</v>
      </c>
    </row>
    <row r="48" spans="1:8" ht="15">
      <c r="A48" s="52"/>
      <c r="B48" s="53">
        <v>8</v>
      </c>
      <c r="C48" s="54">
        <v>31.67</v>
      </c>
      <c r="D48" s="55"/>
      <c r="E48" s="56"/>
      <c r="F48" s="56"/>
      <c r="G48" s="56"/>
      <c r="H48" s="57">
        <f t="shared" si="4"/>
        <v>31.67</v>
      </c>
    </row>
    <row r="49" spans="1:8" ht="15">
      <c r="A49" s="52"/>
      <c r="B49" s="53">
        <v>10</v>
      </c>
      <c r="C49" s="54">
        <v>29.48</v>
      </c>
      <c r="D49" s="55"/>
      <c r="E49" s="56"/>
      <c r="F49" s="56"/>
      <c r="G49" s="56"/>
      <c r="H49" s="57">
        <f t="shared" si="4"/>
        <v>29.48</v>
      </c>
    </row>
    <row r="50" spans="1:8" ht="15">
      <c r="A50" s="52"/>
      <c r="B50" s="53"/>
      <c r="C50" s="54"/>
      <c r="D50" s="55"/>
      <c r="E50" s="56"/>
      <c r="F50" s="56"/>
      <c r="G50" s="56"/>
      <c r="H50" s="57">
        <f t="shared" si="4"/>
        <v>0</v>
      </c>
    </row>
    <row r="51" spans="1:8" ht="15.75" thickBot="1">
      <c r="A51" s="58" t="s">
        <v>29</v>
      </c>
      <c r="B51" s="59"/>
      <c r="C51" s="60">
        <f>C45+C46+C47+C48+C49+C50</f>
        <v>144.55</v>
      </c>
      <c r="D51" s="61">
        <f>(D45+D46+D47+D48+D49+D50)*5</f>
        <v>5</v>
      </c>
      <c r="E51" s="62">
        <f>(E45+E46+E47+E48+E49+E50)*10</f>
        <v>0</v>
      </c>
      <c r="F51" s="62">
        <f>(F45+F46+F47+F48+F49+F50)*10</f>
        <v>0</v>
      </c>
      <c r="G51" s="62">
        <f>(G45+G46+G47+G48+G49+G50)*5</f>
        <v>5</v>
      </c>
      <c r="H51" s="63">
        <f>C51+D51+E51+-F51-G51</f>
        <v>144.55</v>
      </c>
    </row>
    <row r="52" spans="1:8" ht="15.75" thickBot="1">
      <c r="A52" s="64"/>
      <c r="B52" s="65"/>
      <c r="C52" s="66"/>
      <c r="D52" s="67">
        <f>D51/5</f>
        <v>1</v>
      </c>
      <c r="E52" s="68"/>
      <c r="F52" s="68"/>
      <c r="G52" s="68"/>
      <c r="H52" s="69">
        <f>H45+H46+H47+H48+H49+H50</f>
        <v>144.55</v>
      </c>
    </row>
    <row r="53" spans="1:8" ht="15.75" thickBot="1">
      <c r="A53" s="70"/>
      <c r="B53" s="5"/>
      <c r="C53" s="4"/>
      <c r="D53" s="5"/>
      <c r="E53" s="3"/>
      <c r="F53" s="3"/>
      <c r="G53" s="3"/>
      <c r="H53" s="4"/>
    </row>
    <row r="54" spans="1:8" ht="15">
      <c r="A54" s="47" t="s">
        <v>21</v>
      </c>
      <c r="B54" s="48" t="s">
        <v>22</v>
      </c>
      <c r="C54" s="49" t="s">
        <v>23</v>
      </c>
      <c r="D54" s="48" t="s">
        <v>1</v>
      </c>
      <c r="E54" s="50" t="s">
        <v>24</v>
      </c>
      <c r="F54" s="50" t="s">
        <v>25</v>
      </c>
      <c r="G54" s="50" t="s">
        <v>26</v>
      </c>
      <c r="H54" s="51" t="s">
        <v>27</v>
      </c>
    </row>
    <row r="55" spans="1:8" ht="15">
      <c r="A55" s="52" t="s">
        <v>58</v>
      </c>
      <c r="B55" s="53">
        <v>2</v>
      </c>
      <c r="C55" s="54">
        <v>33.82</v>
      </c>
      <c r="D55" s="55">
        <v>1</v>
      </c>
      <c r="E55" s="56"/>
      <c r="F55" s="56"/>
      <c r="G55" s="56"/>
      <c r="H55" s="57">
        <f aca="true" t="shared" si="5" ref="H55:H60">C55+D55*5+E55*10+-F55*10-G55*5</f>
        <v>38.82</v>
      </c>
    </row>
    <row r="56" spans="1:8" ht="15">
      <c r="A56" s="52"/>
      <c r="B56" s="53">
        <v>4</v>
      </c>
      <c r="C56" s="54">
        <v>66.66</v>
      </c>
      <c r="D56" s="55">
        <v>2</v>
      </c>
      <c r="E56" s="56"/>
      <c r="F56" s="56"/>
      <c r="G56" s="56"/>
      <c r="H56" s="57">
        <f t="shared" si="5"/>
        <v>76.66</v>
      </c>
    </row>
    <row r="57" spans="1:8" ht="15">
      <c r="A57" s="52"/>
      <c r="B57" s="53">
        <v>5</v>
      </c>
      <c r="C57" s="54"/>
      <c r="D57" s="55"/>
      <c r="E57" s="56"/>
      <c r="F57" s="56"/>
      <c r="G57" s="56"/>
      <c r="H57" s="57">
        <f t="shared" si="5"/>
        <v>0</v>
      </c>
    </row>
    <row r="58" spans="1:8" ht="15">
      <c r="A58" s="52"/>
      <c r="B58" s="53">
        <v>8</v>
      </c>
      <c r="C58" s="54">
        <v>44.18</v>
      </c>
      <c r="D58" s="55">
        <v>2</v>
      </c>
      <c r="E58" s="56"/>
      <c r="F58" s="56"/>
      <c r="G58" s="56"/>
      <c r="H58" s="57">
        <f t="shared" si="5"/>
        <v>54.18</v>
      </c>
    </row>
    <row r="59" spans="1:8" ht="15">
      <c r="A59" s="52"/>
      <c r="B59" s="53">
        <v>10</v>
      </c>
      <c r="C59" s="54">
        <v>33.12</v>
      </c>
      <c r="D59" s="55">
        <v>3</v>
      </c>
      <c r="E59" s="56"/>
      <c r="F59" s="56"/>
      <c r="G59" s="56"/>
      <c r="H59" s="57">
        <f t="shared" si="5"/>
        <v>48.12</v>
      </c>
    </row>
    <row r="60" spans="1:8" ht="15">
      <c r="A60" s="52"/>
      <c r="B60" s="53"/>
      <c r="C60" s="54"/>
      <c r="D60" s="55"/>
      <c r="E60" s="56"/>
      <c r="F60" s="56"/>
      <c r="G60" s="56"/>
      <c r="H60" s="57">
        <f t="shared" si="5"/>
        <v>0</v>
      </c>
    </row>
    <row r="61" spans="1:8" ht="15.75" thickBot="1">
      <c r="A61" s="58" t="s">
        <v>29</v>
      </c>
      <c r="B61" s="59"/>
      <c r="C61" s="60">
        <f>C55+C56+C57+C58+C59+C60</f>
        <v>177.78</v>
      </c>
      <c r="D61" s="61">
        <f>(D55+D56+D57+D58+D59+D60)*5</f>
        <v>40</v>
      </c>
      <c r="E61" s="62">
        <f>(E55+E56+E57+E58+E59+E60)*10</f>
        <v>0</v>
      </c>
      <c r="F61" s="62">
        <f>(F55+F56+F57+F58+F59+F60)*10</f>
        <v>0</v>
      </c>
      <c r="G61" s="62">
        <f>(G55+G56+G57+G58+G59+G60)*5</f>
        <v>0</v>
      </c>
      <c r="H61" s="63">
        <f>C61+D61+E61+-F61-G61</f>
        <v>217.78</v>
      </c>
    </row>
    <row r="62" spans="1:8" ht="15.75" thickBot="1">
      <c r="A62" s="64"/>
      <c r="B62" s="65"/>
      <c r="C62" s="66"/>
      <c r="D62" s="67">
        <f>D61/5</f>
        <v>8</v>
      </c>
      <c r="E62" s="68"/>
      <c r="F62" s="68"/>
      <c r="G62" s="68"/>
      <c r="H62" s="69">
        <f>H55+H56+H57+H58+H59+H60</f>
        <v>217.78</v>
      </c>
    </row>
    <row r="63" spans="1:8" ht="15.75" thickBot="1">
      <c r="A63" s="70"/>
      <c r="B63" s="5"/>
      <c r="C63" s="4"/>
      <c r="D63" s="5"/>
      <c r="E63" s="3"/>
      <c r="F63" s="3"/>
      <c r="G63" s="3"/>
      <c r="H63" s="4"/>
    </row>
    <row r="64" spans="1:8" ht="15">
      <c r="A64" s="47" t="s">
        <v>21</v>
      </c>
      <c r="B64" s="48" t="s">
        <v>22</v>
      </c>
      <c r="C64" s="49" t="s">
        <v>23</v>
      </c>
      <c r="D64" s="48" t="s">
        <v>1</v>
      </c>
      <c r="E64" s="50" t="s">
        <v>24</v>
      </c>
      <c r="F64" s="50" t="s">
        <v>25</v>
      </c>
      <c r="G64" s="50" t="s">
        <v>26</v>
      </c>
      <c r="H64" s="51" t="s">
        <v>27</v>
      </c>
    </row>
    <row r="65" spans="1:8" ht="15">
      <c r="A65" s="52" t="s">
        <v>59</v>
      </c>
      <c r="B65" s="53">
        <v>2</v>
      </c>
      <c r="C65" s="54">
        <v>49.92</v>
      </c>
      <c r="D65" s="55"/>
      <c r="E65" s="56"/>
      <c r="F65" s="56"/>
      <c r="G65" s="56"/>
      <c r="H65" s="57">
        <f aca="true" t="shared" si="6" ref="H65:H70">C65+D65*5+E65*10+-F65*10-G65*5</f>
        <v>49.92</v>
      </c>
    </row>
    <row r="66" spans="1:8" ht="15">
      <c r="A66" s="52"/>
      <c r="B66" s="53">
        <v>4</v>
      </c>
      <c r="C66" s="54">
        <v>56.46</v>
      </c>
      <c r="D66" s="55"/>
      <c r="E66" s="56"/>
      <c r="F66" s="56"/>
      <c r="G66" s="56"/>
      <c r="H66" s="57">
        <f t="shared" si="6"/>
        <v>56.46</v>
      </c>
    </row>
    <row r="67" spans="1:8" ht="15">
      <c r="A67" s="52"/>
      <c r="B67" s="53">
        <v>5</v>
      </c>
      <c r="C67" s="54"/>
      <c r="D67" s="55"/>
      <c r="E67" s="56"/>
      <c r="F67" s="56"/>
      <c r="G67" s="56"/>
      <c r="H67" s="57">
        <f t="shared" si="6"/>
        <v>0</v>
      </c>
    </row>
    <row r="68" spans="1:8" ht="15">
      <c r="A68" s="52"/>
      <c r="B68" s="53">
        <v>8</v>
      </c>
      <c r="C68" s="54">
        <v>49.75</v>
      </c>
      <c r="D68" s="55"/>
      <c r="E68" s="56"/>
      <c r="F68" s="56"/>
      <c r="G68" s="56"/>
      <c r="H68" s="57">
        <f t="shared" si="6"/>
        <v>49.75</v>
      </c>
    </row>
    <row r="69" spans="1:8" ht="15">
      <c r="A69" s="52"/>
      <c r="B69" s="53">
        <v>10</v>
      </c>
      <c r="C69" s="54">
        <v>47.82</v>
      </c>
      <c r="D69" s="55">
        <v>1</v>
      </c>
      <c r="E69" s="56"/>
      <c r="F69" s="56"/>
      <c r="G69" s="56"/>
      <c r="H69" s="57">
        <f t="shared" si="6"/>
        <v>52.82</v>
      </c>
    </row>
    <row r="70" spans="1:8" ht="15">
      <c r="A70" s="52"/>
      <c r="B70" s="53"/>
      <c r="C70" s="54"/>
      <c r="D70" s="55"/>
      <c r="E70" s="56"/>
      <c r="F70" s="56"/>
      <c r="G70" s="56"/>
      <c r="H70" s="57">
        <f t="shared" si="6"/>
        <v>0</v>
      </c>
    </row>
    <row r="71" spans="1:8" ht="15.75" thickBot="1">
      <c r="A71" s="58" t="s">
        <v>29</v>
      </c>
      <c r="B71" s="59"/>
      <c r="C71" s="60">
        <f>C65+C66+C67+C68+C69+C70</f>
        <v>203.95</v>
      </c>
      <c r="D71" s="61">
        <f>(D65+D66+D67+D68+D69+D70)*5</f>
        <v>5</v>
      </c>
      <c r="E71" s="62">
        <f>(E65+E66+E67+E68+E69+E70)*10</f>
        <v>0</v>
      </c>
      <c r="F71" s="62">
        <f>(F65+F66+F67+F68+F69+F70)*10</f>
        <v>0</v>
      </c>
      <c r="G71" s="62">
        <f>(G65+G66+G67+G68+G69+G70)*5</f>
        <v>0</v>
      </c>
      <c r="H71" s="63">
        <f>C71+D71+E71+-F71-G71</f>
        <v>208.95</v>
      </c>
    </row>
    <row r="72" spans="1:8" ht="15.75" thickBot="1">
      <c r="A72" s="64"/>
      <c r="B72" s="65"/>
      <c r="C72" s="66"/>
      <c r="D72" s="67">
        <f>D71/5</f>
        <v>1</v>
      </c>
      <c r="E72" s="68"/>
      <c r="F72" s="68"/>
      <c r="G72" s="68"/>
      <c r="H72" s="69">
        <f>H65+H66+H67+H68+H69+H70</f>
        <v>208.95</v>
      </c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9.5" thickBot="1">
      <c r="A75" s="11" t="s">
        <v>8</v>
      </c>
      <c r="B75" s="5"/>
      <c r="C75" s="4"/>
      <c r="D75" s="5"/>
      <c r="E75" s="3"/>
      <c r="F75" s="3"/>
      <c r="G75" s="3"/>
      <c r="H75" s="4"/>
    </row>
    <row r="76" spans="1:8" ht="15">
      <c r="A76" s="47" t="s">
        <v>21</v>
      </c>
      <c r="B76" s="48" t="s">
        <v>22</v>
      </c>
      <c r="C76" s="49" t="s">
        <v>23</v>
      </c>
      <c r="D76" s="48" t="s">
        <v>1</v>
      </c>
      <c r="E76" s="50" t="s">
        <v>24</v>
      </c>
      <c r="F76" s="50" t="s">
        <v>25</v>
      </c>
      <c r="G76" s="50" t="s">
        <v>26</v>
      </c>
      <c r="H76" s="51" t="s">
        <v>27</v>
      </c>
    </row>
    <row r="77" spans="1:8" ht="15">
      <c r="A77" s="52" t="s">
        <v>60</v>
      </c>
      <c r="B77" s="53">
        <v>2</v>
      </c>
      <c r="C77" s="54">
        <v>39.9</v>
      </c>
      <c r="D77" s="55"/>
      <c r="E77" s="56"/>
      <c r="F77" s="56"/>
      <c r="G77" s="56"/>
      <c r="H77" s="57">
        <f aca="true" t="shared" si="7" ref="H77:H82">C77+D77*5+E77*10+-F77*10-G77*5</f>
        <v>39.9</v>
      </c>
    </row>
    <row r="78" spans="1:8" ht="15">
      <c r="A78" s="52"/>
      <c r="B78" s="53">
        <v>4</v>
      </c>
      <c r="C78" s="54">
        <v>42.19</v>
      </c>
      <c r="D78" s="55">
        <v>2</v>
      </c>
      <c r="E78" s="56"/>
      <c r="F78" s="56"/>
      <c r="G78" s="56">
        <v>1</v>
      </c>
      <c r="H78" s="57">
        <f t="shared" si="7"/>
        <v>47.19</v>
      </c>
    </row>
    <row r="79" spans="1:8" ht="15">
      <c r="A79" s="52"/>
      <c r="B79" s="53">
        <v>5</v>
      </c>
      <c r="C79" s="54"/>
      <c r="D79" s="55"/>
      <c r="E79" s="56"/>
      <c r="F79" s="56"/>
      <c r="G79" s="56"/>
      <c r="H79" s="57">
        <f t="shared" si="7"/>
        <v>0</v>
      </c>
    </row>
    <row r="80" spans="1:8" ht="15">
      <c r="A80" s="52"/>
      <c r="B80" s="53">
        <v>8</v>
      </c>
      <c r="C80" s="54">
        <v>38.12</v>
      </c>
      <c r="D80" s="55"/>
      <c r="E80" s="56"/>
      <c r="F80" s="56"/>
      <c r="G80" s="56"/>
      <c r="H80" s="57">
        <f t="shared" si="7"/>
        <v>38.12</v>
      </c>
    </row>
    <row r="81" spans="1:8" ht="15">
      <c r="A81" s="52"/>
      <c r="B81" s="53">
        <v>10</v>
      </c>
      <c r="C81" s="54">
        <v>33.4</v>
      </c>
      <c r="D81" s="55"/>
      <c r="E81" s="56"/>
      <c r="F81" s="56"/>
      <c r="G81" s="56"/>
      <c r="H81" s="57">
        <f t="shared" si="7"/>
        <v>33.4</v>
      </c>
    </row>
    <row r="82" spans="1:8" ht="15">
      <c r="A82" s="52"/>
      <c r="B82" s="53"/>
      <c r="C82" s="54"/>
      <c r="D82" s="55"/>
      <c r="E82" s="56"/>
      <c r="F82" s="56"/>
      <c r="G82" s="56"/>
      <c r="H82" s="57">
        <f t="shared" si="7"/>
        <v>0</v>
      </c>
    </row>
    <row r="83" spans="1:8" ht="15.75" thickBot="1">
      <c r="A83" s="58" t="s">
        <v>29</v>
      </c>
      <c r="B83" s="59"/>
      <c r="C83" s="60">
        <f>C77+C78+C79+C80+C81+C82</f>
        <v>153.61</v>
      </c>
      <c r="D83" s="61">
        <f>(D77+D78+D79+D80+D81+D82)*5</f>
        <v>10</v>
      </c>
      <c r="E83" s="62">
        <f>(E77+E78+E79+E80+E81+E82)*10</f>
        <v>0</v>
      </c>
      <c r="F83" s="62">
        <f>(F77+F78+F79+F80+F81+F82)*10</f>
        <v>0</v>
      </c>
      <c r="G83" s="62">
        <f>(G77+G78+G79+G80+G81+G82)*5</f>
        <v>5</v>
      </c>
      <c r="H83" s="63">
        <f>C83+D83+E83+-F83-G83</f>
        <v>158.61</v>
      </c>
    </row>
    <row r="84" spans="1:8" ht="15.75" thickBot="1">
      <c r="A84" s="64"/>
      <c r="B84" s="65"/>
      <c r="C84" s="66"/>
      <c r="D84" s="67">
        <f>D83/5</f>
        <v>2</v>
      </c>
      <c r="E84" s="68"/>
      <c r="F84" s="68"/>
      <c r="G84" s="68"/>
      <c r="H84" s="69">
        <f>H77+H78+H79+H80+H81+H82</f>
        <v>158.61</v>
      </c>
    </row>
    <row r="85" spans="1:8" ht="15.75" thickBot="1">
      <c r="A85" s="96"/>
      <c r="B85" s="97"/>
      <c r="C85" s="98"/>
      <c r="D85" s="99"/>
      <c r="E85" s="100"/>
      <c r="F85" s="100"/>
      <c r="G85" s="100"/>
      <c r="H85" s="21"/>
    </row>
    <row r="86" spans="1:8" ht="15">
      <c r="A86" s="47" t="s">
        <v>21</v>
      </c>
      <c r="B86" s="48" t="s">
        <v>22</v>
      </c>
      <c r="C86" s="49" t="s">
        <v>23</v>
      </c>
      <c r="D86" s="48" t="s">
        <v>1</v>
      </c>
      <c r="E86" s="50" t="s">
        <v>24</v>
      </c>
      <c r="F86" s="50" t="s">
        <v>25</v>
      </c>
      <c r="G86" s="50" t="s">
        <v>26</v>
      </c>
      <c r="H86" s="51" t="s">
        <v>27</v>
      </c>
    </row>
    <row r="87" spans="1:8" ht="15">
      <c r="A87" s="52" t="s">
        <v>38</v>
      </c>
      <c r="B87" s="53">
        <v>2</v>
      </c>
      <c r="C87" s="54">
        <v>55.47</v>
      </c>
      <c r="D87" s="55"/>
      <c r="E87" s="56"/>
      <c r="F87" s="56"/>
      <c r="G87" s="56"/>
      <c r="H87" s="57">
        <f aca="true" t="shared" si="8" ref="H87:H92">C87+D87*5+E87*10+-F87*10-G87*5</f>
        <v>55.47</v>
      </c>
    </row>
    <row r="88" spans="1:8" ht="15">
      <c r="A88" s="52"/>
      <c r="B88" s="53">
        <v>4</v>
      </c>
      <c r="C88" s="54">
        <v>56.44</v>
      </c>
      <c r="D88" s="55">
        <v>1</v>
      </c>
      <c r="E88" s="56"/>
      <c r="F88" s="56"/>
      <c r="G88" s="56">
        <v>1</v>
      </c>
      <c r="H88" s="57">
        <f t="shared" si="8"/>
        <v>56.44</v>
      </c>
    </row>
    <row r="89" spans="1:8" ht="15">
      <c r="A89" s="52"/>
      <c r="B89" s="53">
        <v>5</v>
      </c>
      <c r="C89" s="54"/>
      <c r="D89" s="55"/>
      <c r="E89" s="56"/>
      <c r="F89" s="56"/>
      <c r="G89" s="56"/>
      <c r="H89" s="57">
        <f t="shared" si="8"/>
        <v>0</v>
      </c>
    </row>
    <row r="90" spans="1:8" ht="15">
      <c r="A90" s="52"/>
      <c r="B90" s="53">
        <v>8</v>
      </c>
      <c r="C90" s="54">
        <v>47.19</v>
      </c>
      <c r="D90" s="55">
        <v>3</v>
      </c>
      <c r="E90" s="56"/>
      <c r="F90" s="56"/>
      <c r="G90" s="56"/>
      <c r="H90" s="57">
        <f t="shared" si="8"/>
        <v>62.19</v>
      </c>
    </row>
    <row r="91" spans="1:8" ht="15">
      <c r="A91" s="52"/>
      <c r="B91" s="53">
        <v>10</v>
      </c>
      <c r="C91" s="54">
        <v>45.72</v>
      </c>
      <c r="D91" s="55"/>
      <c r="E91" s="56"/>
      <c r="F91" s="56"/>
      <c r="G91" s="56"/>
      <c r="H91" s="57">
        <f t="shared" si="8"/>
        <v>45.72</v>
      </c>
    </row>
    <row r="92" spans="1:8" ht="15">
      <c r="A92" s="52"/>
      <c r="B92" s="53"/>
      <c r="C92" s="54"/>
      <c r="D92" s="55"/>
      <c r="E92" s="56"/>
      <c r="F92" s="56"/>
      <c r="G92" s="56"/>
      <c r="H92" s="57">
        <f t="shared" si="8"/>
        <v>0</v>
      </c>
    </row>
    <row r="93" spans="1:8" ht="15.75" thickBot="1">
      <c r="A93" s="58" t="s">
        <v>29</v>
      </c>
      <c r="B93" s="59"/>
      <c r="C93" s="60">
        <f>C87+C88+C89+C90+C91+C92</f>
        <v>204.82</v>
      </c>
      <c r="D93" s="61">
        <f>(D87+D88+D89+D90+D91+D92)*5</f>
        <v>20</v>
      </c>
      <c r="E93" s="62">
        <f>(E87+E88+E89+E90+E91+E92)*10</f>
        <v>0</v>
      </c>
      <c r="F93" s="62">
        <f>(F87+F88+F89+F90+F91+F92)*10</f>
        <v>0</v>
      </c>
      <c r="G93" s="62">
        <f>(G87+G88+G89+G90+G91+G92)*5</f>
        <v>5</v>
      </c>
      <c r="H93" s="63">
        <f>C93+D93+E93+-F93-G93</f>
        <v>219.82</v>
      </c>
    </row>
    <row r="94" spans="1:8" ht="15.75" thickBot="1">
      <c r="A94" s="64"/>
      <c r="B94" s="65"/>
      <c r="C94" s="66"/>
      <c r="D94" s="67">
        <f>D93/5</f>
        <v>4</v>
      </c>
      <c r="E94" s="68"/>
      <c r="F94" s="68"/>
      <c r="G94" s="68"/>
      <c r="H94" s="69">
        <f>H87+H88+H89+H90+H91+H92</f>
        <v>219.82</v>
      </c>
    </row>
    <row r="95" spans="1:8" ht="15.75" thickBot="1">
      <c r="A95" s="70"/>
      <c r="B95" s="5"/>
      <c r="C95" s="4"/>
      <c r="D95" s="5"/>
      <c r="E95" s="3"/>
      <c r="F95" s="3"/>
      <c r="G95" s="3"/>
      <c r="H95" s="4"/>
    </row>
    <row r="96" spans="1:8" ht="15">
      <c r="A96" s="47" t="s">
        <v>21</v>
      </c>
      <c r="B96" s="48" t="s">
        <v>22</v>
      </c>
      <c r="C96" s="49" t="s">
        <v>23</v>
      </c>
      <c r="D96" s="48" t="s">
        <v>1</v>
      </c>
      <c r="E96" s="50" t="s">
        <v>24</v>
      </c>
      <c r="F96" s="50" t="s">
        <v>25</v>
      </c>
      <c r="G96" s="50" t="s">
        <v>26</v>
      </c>
      <c r="H96" s="51" t="s">
        <v>27</v>
      </c>
    </row>
    <row r="97" spans="1:8" ht="15">
      <c r="A97" s="52" t="s">
        <v>61</v>
      </c>
      <c r="B97" s="53">
        <v>2</v>
      </c>
      <c r="C97" s="54">
        <v>60.86</v>
      </c>
      <c r="D97" s="55">
        <v>3</v>
      </c>
      <c r="E97" s="56"/>
      <c r="F97" s="56"/>
      <c r="G97" s="56"/>
      <c r="H97" s="57">
        <f aca="true" t="shared" si="9" ref="H97:H102">C97+D97*5+E97*10+-F97*10-G97*5</f>
        <v>75.86</v>
      </c>
    </row>
    <row r="98" spans="1:8" ht="15">
      <c r="A98" s="52"/>
      <c r="B98" s="53">
        <v>4</v>
      </c>
      <c r="C98" s="54">
        <v>67.38</v>
      </c>
      <c r="D98" s="55"/>
      <c r="E98" s="56">
        <v>1</v>
      </c>
      <c r="F98" s="56"/>
      <c r="G98" s="56">
        <v>1</v>
      </c>
      <c r="H98" s="57">
        <f t="shared" si="9"/>
        <v>72.38</v>
      </c>
    </row>
    <row r="99" spans="1:8" ht="15">
      <c r="A99" s="52"/>
      <c r="B99" s="53">
        <v>5</v>
      </c>
      <c r="C99" s="54"/>
      <c r="D99" s="55"/>
      <c r="E99" s="56"/>
      <c r="F99" s="56"/>
      <c r="G99" s="56"/>
      <c r="H99" s="57">
        <f t="shared" si="9"/>
        <v>0</v>
      </c>
    </row>
    <row r="100" spans="1:8" ht="15">
      <c r="A100" s="52"/>
      <c r="B100" s="53">
        <v>8</v>
      </c>
      <c r="C100" s="54">
        <v>65.57</v>
      </c>
      <c r="D100" s="55">
        <v>1</v>
      </c>
      <c r="E100" s="56">
        <v>1</v>
      </c>
      <c r="F100" s="56"/>
      <c r="G100" s="56"/>
      <c r="H100" s="57">
        <f t="shared" si="9"/>
        <v>80.57</v>
      </c>
    </row>
    <row r="101" spans="1:8" ht="15">
      <c r="A101" s="52"/>
      <c r="B101" s="53">
        <v>10</v>
      </c>
      <c r="C101" s="54">
        <v>75.36</v>
      </c>
      <c r="D101" s="55">
        <v>4</v>
      </c>
      <c r="E101" s="56"/>
      <c r="F101" s="56"/>
      <c r="G101" s="56"/>
      <c r="H101" s="57">
        <f t="shared" si="9"/>
        <v>95.36</v>
      </c>
    </row>
    <row r="102" spans="1:8" ht="15">
      <c r="A102" s="52"/>
      <c r="B102" s="53"/>
      <c r="C102" s="54"/>
      <c r="D102" s="55"/>
      <c r="E102" s="56"/>
      <c r="F102" s="56"/>
      <c r="G102" s="56"/>
      <c r="H102" s="57">
        <f t="shared" si="9"/>
        <v>0</v>
      </c>
    </row>
    <row r="103" spans="1:8" ht="15.75" thickBot="1">
      <c r="A103" s="58" t="s">
        <v>29</v>
      </c>
      <c r="B103" s="59"/>
      <c r="C103" s="60">
        <f>C97+C98+C99+C100+C101+C102</f>
        <v>269.17</v>
      </c>
      <c r="D103" s="61">
        <f>(D97+D98+D99+D100+D101+D102)*5</f>
        <v>40</v>
      </c>
      <c r="E103" s="62">
        <f>(E97+E98+E99+E100+E101+E102)*10</f>
        <v>20</v>
      </c>
      <c r="F103" s="62">
        <f>(F97+F98+F99+F100+F101+F102)*10</f>
        <v>0</v>
      </c>
      <c r="G103" s="62">
        <f>(G97+G98+G99+G100+G101+G102)*5</f>
        <v>5</v>
      </c>
      <c r="H103" s="63">
        <f>C103+D103+E103+-F103-G103</f>
        <v>324.17</v>
      </c>
    </row>
    <row r="104" spans="1:8" ht="15.75" thickBot="1">
      <c r="A104" s="64"/>
      <c r="B104" s="65"/>
      <c r="C104" s="66"/>
      <c r="D104" s="67">
        <f>D103/5</f>
        <v>8</v>
      </c>
      <c r="E104" s="68"/>
      <c r="F104" s="68"/>
      <c r="G104" s="68"/>
      <c r="H104" s="69">
        <f>H97+H98+H99+H100+H101+H102</f>
        <v>324.17</v>
      </c>
    </row>
    <row r="105" spans="1:8" ht="15.75" thickBot="1">
      <c r="A105" s="70"/>
      <c r="B105" s="5"/>
      <c r="C105" s="4"/>
      <c r="D105" s="5"/>
      <c r="E105" s="3"/>
      <c r="F105" s="3"/>
      <c r="G105" s="3"/>
      <c r="H105" s="4"/>
    </row>
    <row r="106" spans="1:8" ht="15">
      <c r="A106" s="47" t="s">
        <v>21</v>
      </c>
      <c r="B106" s="48" t="s">
        <v>22</v>
      </c>
      <c r="C106" s="49" t="s">
        <v>23</v>
      </c>
      <c r="D106" s="48" t="s">
        <v>1</v>
      </c>
      <c r="E106" s="50" t="s">
        <v>24</v>
      </c>
      <c r="F106" s="50" t="s">
        <v>25</v>
      </c>
      <c r="G106" s="50" t="s">
        <v>26</v>
      </c>
      <c r="H106" s="51" t="s">
        <v>27</v>
      </c>
    </row>
    <row r="107" spans="1:8" ht="15">
      <c r="A107" s="52" t="s">
        <v>62</v>
      </c>
      <c r="B107" s="53">
        <v>2</v>
      </c>
      <c r="C107" s="54">
        <v>88.47</v>
      </c>
      <c r="D107" s="55">
        <v>1</v>
      </c>
      <c r="E107" s="56"/>
      <c r="F107" s="56"/>
      <c r="G107" s="56"/>
      <c r="H107" s="57">
        <f aca="true" t="shared" si="10" ref="H107:H112">C107+D107*5+E107*10+-F107*10-G107*5</f>
        <v>93.47</v>
      </c>
    </row>
    <row r="108" spans="1:8" ht="15">
      <c r="A108" s="52"/>
      <c r="B108" s="53">
        <v>4</v>
      </c>
      <c r="C108" s="54">
        <v>85.84</v>
      </c>
      <c r="D108" s="55">
        <v>1</v>
      </c>
      <c r="E108" s="56"/>
      <c r="F108" s="56"/>
      <c r="G108" s="56"/>
      <c r="H108" s="57">
        <f t="shared" si="10"/>
        <v>90.84</v>
      </c>
    </row>
    <row r="109" spans="1:8" ht="15">
      <c r="A109" s="52"/>
      <c r="B109" s="53">
        <v>5</v>
      </c>
      <c r="C109" s="54"/>
      <c r="D109" s="55"/>
      <c r="E109" s="56"/>
      <c r="F109" s="56"/>
      <c r="G109" s="56"/>
      <c r="H109" s="57">
        <f t="shared" si="10"/>
        <v>0</v>
      </c>
    </row>
    <row r="110" spans="1:8" ht="15">
      <c r="A110" s="52"/>
      <c r="B110" s="53">
        <v>8</v>
      </c>
      <c r="C110" s="54">
        <v>102.51</v>
      </c>
      <c r="D110" s="55">
        <v>1</v>
      </c>
      <c r="E110" s="56"/>
      <c r="F110" s="56"/>
      <c r="G110" s="56"/>
      <c r="H110" s="57">
        <f t="shared" si="10"/>
        <v>107.51</v>
      </c>
    </row>
    <row r="111" spans="1:8" ht="15">
      <c r="A111" s="52"/>
      <c r="B111" s="53">
        <v>10</v>
      </c>
      <c r="C111" s="54">
        <v>94.15</v>
      </c>
      <c r="D111" s="55">
        <v>3</v>
      </c>
      <c r="E111" s="56"/>
      <c r="F111" s="56"/>
      <c r="G111" s="56"/>
      <c r="H111" s="57">
        <f t="shared" si="10"/>
        <v>109.15</v>
      </c>
    </row>
    <row r="112" spans="1:8" ht="15">
      <c r="A112" s="52"/>
      <c r="B112" s="53"/>
      <c r="C112" s="54"/>
      <c r="D112" s="55"/>
      <c r="E112" s="56"/>
      <c r="F112" s="56"/>
      <c r="G112" s="56"/>
      <c r="H112" s="57">
        <f t="shared" si="10"/>
        <v>0</v>
      </c>
    </row>
    <row r="113" spans="1:8" ht="15.75" thickBot="1">
      <c r="A113" s="58" t="s">
        <v>29</v>
      </c>
      <c r="B113" s="59"/>
      <c r="C113" s="60">
        <f>C107+C108+C109+C110+C111+C112</f>
        <v>370.97</v>
      </c>
      <c r="D113" s="61">
        <f>(D107+D108+D109+D110+D111+D112)*5</f>
        <v>30</v>
      </c>
      <c r="E113" s="62">
        <f>(E107+E108+E109+E110+E111+E112)*10</f>
        <v>0</v>
      </c>
      <c r="F113" s="62">
        <f>(F107+F108+F109+F110+F111+F112)*10</f>
        <v>0</v>
      </c>
      <c r="G113" s="62">
        <f>(G107+G108+G109+G110+G111+G112)*5</f>
        <v>0</v>
      </c>
      <c r="H113" s="63">
        <f>C113+D113+E113+-F113-G113</f>
        <v>400.97</v>
      </c>
    </row>
    <row r="114" spans="1:8" ht="15.75" thickBot="1">
      <c r="A114" s="64"/>
      <c r="B114" s="65"/>
      <c r="C114" s="66"/>
      <c r="D114" s="67">
        <f>D113/5</f>
        <v>6</v>
      </c>
      <c r="E114" s="68"/>
      <c r="F114" s="68"/>
      <c r="G114" s="68"/>
      <c r="H114" s="69">
        <f>H107+H108+H109+H110+H111+H112</f>
        <v>400.97</v>
      </c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9.5" thickBot="1">
      <c r="A117" s="11" t="s">
        <v>10</v>
      </c>
      <c r="B117" s="5"/>
      <c r="C117" s="4"/>
      <c r="D117" s="5"/>
      <c r="E117" s="3"/>
      <c r="F117" s="3"/>
      <c r="G117" s="3"/>
      <c r="H117" s="4"/>
    </row>
    <row r="118" spans="1:8" ht="15">
      <c r="A118" s="47" t="s">
        <v>21</v>
      </c>
      <c r="B118" s="48" t="s">
        <v>22</v>
      </c>
      <c r="C118" s="49" t="s">
        <v>23</v>
      </c>
      <c r="D118" s="48" t="s">
        <v>1</v>
      </c>
      <c r="E118" s="50" t="s">
        <v>24</v>
      </c>
      <c r="F118" s="50" t="s">
        <v>25</v>
      </c>
      <c r="G118" s="50" t="s">
        <v>26</v>
      </c>
      <c r="H118" s="51" t="s">
        <v>27</v>
      </c>
    </row>
    <row r="119" spans="1:8" ht="15">
      <c r="A119" s="52" t="s">
        <v>40</v>
      </c>
      <c r="B119" s="53">
        <v>2</v>
      </c>
      <c r="C119" s="54">
        <v>41.58</v>
      </c>
      <c r="D119" s="55">
        <v>1</v>
      </c>
      <c r="E119" s="56"/>
      <c r="F119" s="56"/>
      <c r="G119" s="56"/>
      <c r="H119" s="57">
        <f aca="true" t="shared" si="11" ref="H119:H124">C119+D119*5+E119*10+-F119*10-G119*5</f>
        <v>46.58</v>
      </c>
    </row>
    <row r="120" spans="1:8" ht="15">
      <c r="A120" s="52"/>
      <c r="B120" s="53">
        <v>4</v>
      </c>
      <c r="C120" s="54">
        <v>59.91</v>
      </c>
      <c r="D120" s="55">
        <v>1</v>
      </c>
      <c r="E120" s="56"/>
      <c r="F120" s="56"/>
      <c r="G120" s="56">
        <v>1</v>
      </c>
      <c r="H120" s="57">
        <f t="shared" si="11"/>
        <v>59.91</v>
      </c>
    </row>
    <row r="121" spans="1:8" ht="15">
      <c r="A121" s="52"/>
      <c r="B121" s="53">
        <v>5</v>
      </c>
      <c r="C121" s="54"/>
      <c r="D121" s="55"/>
      <c r="E121" s="56"/>
      <c r="F121" s="56"/>
      <c r="G121" s="56"/>
      <c r="H121" s="57">
        <f t="shared" si="11"/>
        <v>0</v>
      </c>
    </row>
    <row r="122" spans="1:8" ht="15">
      <c r="A122" s="52"/>
      <c r="B122" s="53">
        <v>8</v>
      </c>
      <c r="C122" s="54">
        <v>37.16</v>
      </c>
      <c r="D122" s="55">
        <v>2</v>
      </c>
      <c r="E122" s="56"/>
      <c r="F122" s="56"/>
      <c r="G122" s="56"/>
      <c r="H122" s="57">
        <f t="shared" si="11"/>
        <v>47.16</v>
      </c>
    </row>
    <row r="123" spans="1:8" ht="15">
      <c r="A123" s="52"/>
      <c r="B123" s="53">
        <v>10</v>
      </c>
      <c r="C123" s="54">
        <v>36.84</v>
      </c>
      <c r="D123" s="55">
        <v>2</v>
      </c>
      <c r="E123" s="56"/>
      <c r="F123" s="56"/>
      <c r="G123" s="56"/>
      <c r="H123" s="57">
        <f t="shared" si="11"/>
        <v>46.84</v>
      </c>
    </row>
    <row r="124" spans="1:8" ht="15">
      <c r="A124" s="52"/>
      <c r="B124" s="53"/>
      <c r="C124" s="54"/>
      <c r="D124" s="55"/>
      <c r="E124" s="56"/>
      <c r="F124" s="56"/>
      <c r="G124" s="56"/>
      <c r="H124" s="57">
        <f t="shared" si="11"/>
        <v>0</v>
      </c>
    </row>
    <row r="125" spans="1:8" ht="15.75" thickBot="1">
      <c r="A125" s="58" t="s">
        <v>29</v>
      </c>
      <c r="B125" s="59"/>
      <c r="C125" s="60">
        <f>C119+C120+C121+C122+C123+C124</f>
        <v>175.48999999999998</v>
      </c>
      <c r="D125" s="61">
        <f>(D119+D120+D121+D122+D123+D124)*5</f>
        <v>30</v>
      </c>
      <c r="E125" s="62">
        <f>(E119+E120+E121+E122+E123+E124)*10</f>
        <v>0</v>
      </c>
      <c r="F125" s="62">
        <f>(F119+F120+F121+F122+F123+F124)*10</f>
        <v>0</v>
      </c>
      <c r="G125" s="62">
        <f>(G119+G120+G121+G122+G123+G124)*5</f>
        <v>5</v>
      </c>
      <c r="H125" s="63">
        <f>C125+D125+E125+-F125-G125</f>
        <v>200.48999999999998</v>
      </c>
    </row>
    <row r="126" spans="1:8" ht="15.75" thickBot="1">
      <c r="A126" s="64"/>
      <c r="B126" s="65"/>
      <c r="C126" s="66"/>
      <c r="D126" s="67">
        <f>D125/5</f>
        <v>6</v>
      </c>
      <c r="E126" s="68"/>
      <c r="F126" s="68"/>
      <c r="G126" s="68"/>
      <c r="H126" s="69">
        <f>H119+H120+H121+H122+H123+H124</f>
        <v>200.48999999999998</v>
      </c>
    </row>
    <row r="127" spans="1:8" ht="15.75" thickBot="1">
      <c r="A127" s="70"/>
      <c r="B127" s="5"/>
      <c r="C127" s="4"/>
      <c r="D127" s="5"/>
      <c r="E127" s="3"/>
      <c r="F127" s="3"/>
      <c r="G127" s="3"/>
      <c r="H127" s="4"/>
    </row>
    <row r="128" spans="1:8" ht="15">
      <c r="A128" s="47" t="s">
        <v>21</v>
      </c>
      <c r="B128" s="48" t="s">
        <v>22</v>
      </c>
      <c r="C128" s="49" t="s">
        <v>23</v>
      </c>
      <c r="D128" s="48" t="s">
        <v>1</v>
      </c>
      <c r="E128" s="50" t="s">
        <v>24</v>
      </c>
      <c r="F128" s="50" t="s">
        <v>25</v>
      </c>
      <c r="G128" s="50" t="s">
        <v>26</v>
      </c>
      <c r="H128" s="51" t="s">
        <v>27</v>
      </c>
    </row>
    <row r="129" spans="1:8" ht="15">
      <c r="A129" s="52" t="s">
        <v>39</v>
      </c>
      <c r="B129" s="53">
        <v>2</v>
      </c>
      <c r="C129" s="54">
        <v>40.07</v>
      </c>
      <c r="D129" s="55">
        <v>4</v>
      </c>
      <c r="E129" s="56"/>
      <c r="F129" s="56"/>
      <c r="G129" s="56"/>
      <c r="H129" s="57">
        <f aca="true" t="shared" si="12" ref="H129:H134">C129+D129*5+E129*10+-F129*10-G129*5</f>
        <v>60.07</v>
      </c>
    </row>
    <row r="130" spans="1:8" ht="15">
      <c r="A130" s="52"/>
      <c r="B130" s="53">
        <v>4</v>
      </c>
      <c r="C130" s="54">
        <v>59.56</v>
      </c>
      <c r="D130" s="55">
        <v>4</v>
      </c>
      <c r="E130" s="56"/>
      <c r="F130" s="56"/>
      <c r="G130" s="56">
        <v>1</v>
      </c>
      <c r="H130" s="57">
        <f t="shared" si="12"/>
        <v>74.56</v>
      </c>
    </row>
    <row r="131" spans="1:8" ht="15">
      <c r="A131" s="52"/>
      <c r="B131" s="53">
        <v>5</v>
      </c>
      <c r="C131" s="54"/>
      <c r="D131" s="55"/>
      <c r="E131" s="56"/>
      <c r="F131" s="56"/>
      <c r="G131" s="56"/>
      <c r="H131" s="57">
        <f t="shared" si="12"/>
        <v>0</v>
      </c>
    </row>
    <row r="132" spans="1:8" ht="15">
      <c r="A132" s="52"/>
      <c r="B132" s="53">
        <v>8</v>
      </c>
      <c r="C132" s="54">
        <v>42.68</v>
      </c>
      <c r="D132" s="55">
        <v>1</v>
      </c>
      <c r="E132" s="56"/>
      <c r="F132" s="56"/>
      <c r="G132" s="56"/>
      <c r="H132" s="57">
        <f t="shared" si="12"/>
        <v>47.68</v>
      </c>
    </row>
    <row r="133" spans="1:8" ht="15">
      <c r="A133" s="52"/>
      <c r="B133" s="53">
        <v>10</v>
      </c>
      <c r="C133" s="54">
        <v>40.23</v>
      </c>
      <c r="D133" s="55">
        <v>1</v>
      </c>
      <c r="E133" s="56">
        <v>1</v>
      </c>
      <c r="F133" s="56"/>
      <c r="G133" s="56"/>
      <c r="H133" s="57">
        <f t="shared" si="12"/>
        <v>55.23</v>
      </c>
    </row>
    <row r="134" spans="1:8" ht="15">
      <c r="A134" s="52"/>
      <c r="B134" s="53"/>
      <c r="C134" s="54"/>
      <c r="D134" s="55"/>
      <c r="E134" s="56"/>
      <c r="F134" s="56"/>
      <c r="G134" s="56"/>
      <c r="H134" s="57">
        <f t="shared" si="12"/>
        <v>0</v>
      </c>
    </row>
    <row r="135" spans="1:8" ht="15.75" thickBot="1">
      <c r="A135" s="58" t="s">
        <v>29</v>
      </c>
      <c r="B135" s="59"/>
      <c r="C135" s="60">
        <f>C129+C130+C131+C132+C133+C134</f>
        <v>182.54</v>
      </c>
      <c r="D135" s="61">
        <f>(D129+D130+D131+D132+D133+D134)*5</f>
        <v>50</v>
      </c>
      <c r="E135" s="62">
        <f>(E129+E130+E131+E132+E133+E134)*10</f>
        <v>10</v>
      </c>
      <c r="F135" s="62">
        <f>(F129+F130+F131+F132+F133+F134)*10</f>
        <v>0</v>
      </c>
      <c r="G135" s="62">
        <f>(G129+G130+G131+G132+G133+G134)*5</f>
        <v>5</v>
      </c>
      <c r="H135" s="63">
        <f>C135+D135+E135+-F135-G135</f>
        <v>237.54</v>
      </c>
    </row>
    <row r="136" spans="1:8" ht="15.75" thickBot="1">
      <c r="A136" s="64"/>
      <c r="B136" s="65"/>
      <c r="C136" s="66"/>
      <c r="D136" s="67">
        <f>D135/5</f>
        <v>10</v>
      </c>
      <c r="E136" s="68"/>
      <c r="F136" s="68"/>
      <c r="G136" s="68"/>
      <c r="H136" s="69">
        <f>H129+H130+H131+H132+H133+H134</f>
        <v>237.54</v>
      </c>
    </row>
    <row r="137" spans="1:8" ht="15.75" thickBot="1">
      <c r="A137" s="70"/>
      <c r="B137" s="5"/>
      <c r="C137" s="4"/>
      <c r="D137" s="5"/>
      <c r="E137" s="3"/>
      <c r="F137" s="3"/>
      <c r="G137" s="3"/>
      <c r="H137" s="4"/>
    </row>
    <row r="138" spans="1:8" ht="15">
      <c r="A138" s="47" t="s">
        <v>21</v>
      </c>
      <c r="B138" s="48" t="s">
        <v>22</v>
      </c>
      <c r="C138" s="49" t="s">
        <v>23</v>
      </c>
      <c r="D138" s="48" t="s">
        <v>1</v>
      </c>
      <c r="E138" s="50" t="s">
        <v>24</v>
      </c>
      <c r="F138" s="50" t="s">
        <v>25</v>
      </c>
      <c r="G138" s="50" t="s">
        <v>26</v>
      </c>
      <c r="H138" s="51" t="s">
        <v>27</v>
      </c>
    </row>
    <row r="139" spans="1:8" ht="15">
      <c r="A139" s="52" t="s">
        <v>41</v>
      </c>
      <c r="B139" s="53">
        <v>2</v>
      </c>
      <c r="C139" s="54">
        <v>49.82</v>
      </c>
      <c r="D139" s="55">
        <v>5</v>
      </c>
      <c r="E139" s="56"/>
      <c r="F139" s="56"/>
      <c r="G139" s="56"/>
      <c r="H139" s="57">
        <f aca="true" t="shared" si="13" ref="H139:H144">C139+D139*5+E139*10+-F139*10-G139*5</f>
        <v>74.82</v>
      </c>
    </row>
    <row r="140" spans="1:8" ht="15">
      <c r="A140" s="52"/>
      <c r="B140" s="53">
        <v>4</v>
      </c>
      <c r="C140" s="54">
        <v>58.92</v>
      </c>
      <c r="D140" s="55"/>
      <c r="E140" s="56"/>
      <c r="F140" s="56"/>
      <c r="G140" s="56"/>
      <c r="H140" s="57">
        <f t="shared" si="13"/>
        <v>58.92</v>
      </c>
    </row>
    <row r="141" spans="1:8" ht="15">
      <c r="A141" s="52"/>
      <c r="B141" s="53">
        <v>5</v>
      </c>
      <c r="C141" s="54"/>
      <c r="D141" s="55"/>
      <c r="E141" s="56"/>
      <c r="F141" s="56"/>
      <c r="G141" s="56"/>
      <c r="H141" s="57">
        <f t="shared" si="13"/>
        <v>0</v>
      </c>
    </row>
    <row r="142" spans="1:8" ht="15">
      <c r="A142" s="52"/>
      <c r="B142" s="53">
        <v>8</v>
      </c>
      <c r="C142" s="54">
        <v>42.28</v>
      </c>
      <c r="D142" s="55">
        <v>5</v>
      </c>
      <c r="E142" s="56"/>
      <c r="F142" s="56"/>
      <c r="G142" s="56"/>
      <c r="H142" s="57">
        <f t="shared" si="13"/>
        <v>67.28</v>
      </c>
    </row>
    <row r="143" spans="1:8" ht="15">
      <c r="A143" s="52"/>
      <c r="B143" s="53">
        <v>10</v>
      </c>
      <c r="C143" s="54">
        <v>43.55</v>
      </c>
      <c r="D143" s="55">
        <v>4</v>
      </c>
      <c r="E143" s="56"/>
      <c r="F143" s="56"/>
      <c r="G143" s="56"/>
      <c r="H143" s="57">
        <f t="shared" si="13"/>
        <v>63.55</v>
      </c>
    </row>
    <row r="144" spans="1:8" ht="15">
      <c r="A144" s="52"/>
      <c r="B144" s="53"/>
      <c r="C144" s="54"/>
      <c r="D144" s="55"/>
      <c r="E144" s="56"/>
      <c r="F144" s="56"/>
      <c r="G144" s="56"/>
      <c r="H144" s="57">
        <f t="shared" si="13"/>
        <v>0</v>
      </c>
    </row>
    <row r="145" spans="1:8" ht="15.75" thickBot="1">
      <c r="A145" s="58" t="s">
        <v>29</v>
      </c>
      <c r="B145" s="59"/>
      <c r="C145" s="60">
        <f>C139+C140+C141+C142+C143+C144</f>
        <v>194.57</v>
      </c>
      <c r="D145" s="61">
        <f>(D139+D140+D141+D142+D143+D144)*5</f>
        <v>70</v>
      </c>
      <c r="E145" s="62">
        <f>(E139+E140+E141+E142+E143+E144)*10</f>
        <v>0</v>
      </c>
      <c r="F145" s="62">
        <f>(F139+F140+F141+F142+F143+F144)*10</f>
        <v>0</v>
      </c>
      <c r="G145" s="62">
        <f>(G139+G140+G141+G142+G143+G144)*5</f>
        <v>0</v>
      </c>
      <c r="H145" s="63">
        <f>C145+D145+E145+-F145-G145</f>
        <v>264.57</v>
      </c>
    </row>
    <row r="146" spans="1:8" ht="15.75" thickBot="1">
      <c r="A146" s="64"/>
      <c r="B146" s="65"/>
      <c r="C146" s="66"/>
      <c r="D146" s="67">
        <f>D145/5</f>
        <v>14</v>
      </c>
      <c r="E146" s="68"/>
      <c r="F146" s="68"/>
      <c r="G146" s="68"/>
      <c r="H146" s="69">
        <f>H139+H140+H141+H142+H143+H144</f>
        <v>264.57</v>
      </c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ht="19.5" thickBot="1">
      <c r="A149" s="9" t="s">
        <v>13</v>
      </c>
    </row>
    <row r="150" spans="1:8" ht="15">
      <c r="A150" s="47" t="s">
        <v>21</v>
      </c>
      <c r="B150" s="48" t="s">
        <v>22</v>
      </c>
      <c r="C150" s="49" t="s">
        <v>23</v>
      </c>
      <c r="D150" s="48" t="s">
        <v>1</v>
      </c>
      <c r="E150" s="50" t="s">
        <v>24</v>
      </c>
      <c r="F150" s="50" t="s">
        <v>25</v>
      </c>
      <c r="G150" s="50" t="s">
        <v>26</v>
      </c>
      <c r="H150" s="51" t="s">
        <v>27</v>
      </c>
    </row>
    <row r="151" spans="1:8" ht="15">
      <c r="A151" s="52" t="s">
        <v>63</v>
      </c>
      <c r="B151" s="53">
        <v>2</v>
      </c>
      <c r="C151" s="54">
        <v>51.32</v>
      </c>
      <c r="D151" s="55">
        <v>2</v>
      </c>
      <c r="E151" s="56"/>
      <c r="F151" s="56"/>
      <c r="G151" s="56"/>
      <c r="H151" s="57">
        <f aca="true" t="shared" si="14" ref="H151:H156">C151+D151*5+E151*10+-F151*10-G151*5</f>
        <v>61.32</v>
      </c>
    </row>
    <row r="152" spans="1:8" ht="15">
      <c r="A152" s="52"/>
      <c r="B152" s="53">
        <v>4</v>
      </c>
      <c r="C152" s="54">
        <v>79.17</v>
      </c>
      <c r="D152" s="55">
        <v>1</v>
      </c>
      <c r="E152" s="56">
        <v>1</v>
      </c>
      <c r="F152" s="56"/>
      <c r="G152" s="56">
        <v>1</v>
      </c>
      <c r="H152" s="57">
        <f t="shared" si="14"/>
        <v>89.17</v>
      </c>
    </row>
    <row r="153" spans="1:8" ht="15">
      <c r="A153" s="52"/>
      <c r="B153" s="53">
        <v>5</v>
      </c>
      <c r="C153" s="54"/>
      <c r="D153" s="55"/>
      <c r="E153" s="56"/>
      <c r="F153" s="56"/>
      <c r="G153" s="56"/>
      <c r="H153" s="57">
        <f t="shared" si="14"/>
        <v>0</v>
      </c>
    </row>
    <row r="154" spans="1:8" ht="15">
      <c r="A154" s="52"/>
      <c r="B154" s="53">
        <v>8</v>
      </c>
      <c r="C154" s="54">
        <v>56.54</v>
      </c>
      <c r="D154" s="55">
        <v>1</v>
      </c>
      <c r="E154" s="56"/>
      <c r="F154" s="56"/>
      <c r="G154" s="56"/>
      <c r="H154" s="57">
        <f t="shared" si="14"/>
        <v>61.54</v>
      </c>
    </row>
    <row r="155" spans="1:8" ht="15">
      <c r="A155" s="52"/>
      <c r="B155" s="53">
        <v>10</v>
      </c>
      <c r="C155" s="54">
        <v>47.38</v>
      </c>
      <c r="D155" s="55"/>
      <c r="E155" s="56"/>
      <c r="F155" s="56"/>
      <c r="G155" s="56"/>
      <c r="H155" s="57">
        <f t="shared" si="14"/>
        <v>47.38</v>
      </c>
    </row>
    <row r="156" spans="1:8" ht="15">
      <c r="A156" s="52"/>
      <c r="B156" s="53"/>
      <c r="C156" s="54"/>
      <c r="D156" s="55"/>
      <c r="E156" s="56"/>
      <c r="F156" s="56"/>
      <c r="G156" s="56"/>
      <c r="H156" s="57">
        <f t="shared" si="14"/>
        <v>0</v>
      </c>
    </row>
    <row r="157" spans="1:8" ht="15.75" thickBot="1">
      <c r="A157" s="58" t="s">
        <v>29</v>
      </c>
      <c r="B157" s="59"/>
      <c r="C157" s="60">
        <f>C151+C152+C153+C154+C155+C156</f>
        <v>234.41</v>
      </c>
      <c r="D157" s="61">
        <f>(D151+D152+D153+D154+D155+D156)*5</f>
        <v>20</v>
      </c>
      <c r="E157" s="62">
        <f>(E151+E152+E153+E154+E155+E156)*10</f>
        <v>10</v>
      </c>
      <c r="F157" s="62">
        <f>(F151+F152+F153+F154+F155+F156)*10</f>
        <v>0</v>
      </c>
      <c r="G157" s="62">
        <f>(G151+G152+G153+G154+G155+G156)*5</f>
        <v>5</v>
      </c>
      <c r="H157" s="63">
        <f>C157+D157+E157+-F157-G157</f>
        <v>259.40999999999997</v>
      </c>
    </row>
    <row r="158" spans="1:8" ht="15.75" thickBot="1">
      <c r="A158" s="64"/>
      <c r="B158" s="65"/>
      <c r="C158" s="66"/>
      <c r="D158" s="67">
        <f>D157/5</f>
        <v>4</v>
      </c>
      <c r="E158" s="68"/>
      <c r="F158" s="68"/>
      <c r="G158" s="68"/>
      <c r="H158" s="69">
        <f>H151+H152+H153+H154+H155+H156</f>
        <v>259.41</v>
      </c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ht="19.5" thickBot="1">
      <c r="A161" s="101" t="s">
        <v>54</v>
      </c>
    </row>
    <row r="162" spans="1:8" ht="15">
      <c r="A162" s="47" t="s">
        <v>21</v>
      </c>
      <c r="B162" s="48" t="s">
        <v>22</v>
      </c>
      <c r="C162" s="49" t="s">
        <v>23</v>
      </c>
      <c r="D162" s="48" t="s">
        <v>1</v>
      </c>
      <c r="E162" s="50" t="s">
        <v>24</v>
      </c>
      <c r="F162" s="50" t="s">
        <v>25</v>
      </c>
      <c r="G162" s="50" t="s">
        <v>26</v>
      </c>
      <c r="H162" s="51" t="s">
        <v>27</v>
      </c>
    </row>
    <row r="163" spans="1:8" ht="15">
      <c r="A163" s="52" t="s">
        <v>64</v>
      </c>
      <c r="B163" s="53">
        <v>2</v>
      </c>
      <c r="C163" s="54">
        <v>72.08</v>
      </c>
      <c r="D163" s="55">
        <v>1</v>
      </c>
      <c r="E163" s="56"/>
      <c r="F163" s="56"/>
      <c r="G163" s="56"/>
      <c r="H163" s="57">
        <f aca="true" t="shared" si="15" ref="H163:H168">C163+D163*5+E163*10+-F163*10-G163*5</f>
        <v>77.08</v>
      </c>
    </row>
    <row r="164" spans="1:8" ht="15">
      <c r="A164" s="52"/>
      <c r="B164" s="53">
        <v>4</v>
      </c>
      <c r="C164" s="54">
        <v>123.56</v>
      </c>
      <c r="D164" s="55">
        <v>1</v>
      </c>
      <c r="E164" s="56"/>
      <c r="F164" s="56"/>
      <c r="G164" s="56"/>
      <c r="H164" s="57">
        <f t="shared" si="15"/>
        <v>128.56</v>
      </c>
    </row>
    <row r="165" spans="1:8" ht="15">
      <c r="A165" s="52"/>
      <c r="B165" s="53">
        <v>5</v>
      </c>
      <c r="C165" s="54"/>
      <c r="D165" s="55"/>
      <c r="E165" s="56"/>
      <c r="F165" s="56"/>
      <c r="G165" s="56"/>
      <c r="H165" s="57">
        <f t="shared" si="15"/>
        <v>0</v>
      </c>
    </row>
    <row r="166" spans="1:8" ht="15">
      <c r="A166" s="52"/>
      <c r="B166" s="53">
        <v>8</v>
      </c>
      <c r="C166" s="54">
        <v>82.29</v>
      </c>
      <c r="D166" s="55">
        <v>1</v>
      </c>
      <c r="E166" s="56"/>
      <c r="F166" s="56"/>
      <c r="G166" s="56"/>
      <c r="H166" s="57">
        <f t="shared" si="15"/>
        <v>87.29</v>
      </c>
    </row>
    <row r="167" spans="1:8" ht="15">
      <c r="A167" s="52"/>
      <c r="B167" s="53">
        <v>10</v>
      </c>
      <c r="C167" s="54">
        <v>119.8</v>
      </c>
      <c r="D167" s="55">
        <v>2</v>
      </c>
      <c r="E167" s="56"/>
      <c r="F167" s="56"/>
      <c r="G167" s="56"/>
      <c r="H167" s="57">
        <f t="shared" si="15"/>
        <v>129.8</v>
      </c>
    </row>
    <row r="168" spans="1:8" ht="15">
      <c r="A168" s="52"/>
      <c r="B168" s="53"/>
      <c r="C168" s="54"/>
      <c r="D168" s="55"/>
      <c r="E168" s="56"/>
      <c r="F168" s="56"/>
      <c r="G168" s="56"/>
      <c r="H168" s="57">
        <f t="shared" si="15"/>
        <v>0</v>
      </c>
    </row>
    <row r="169" spans="1:8" ht="15.75" thickBot="1">
      <c r="A169" s="58" t="s">
        <v>29</v>
      </c>
      <c r="B169" s="59"/>
      <c r="C169" s="60">
        <f>C163+C164+C165+C166+C167+C168</f>
        <v>397.73</v>
      </c>
      <c r="D169" s="61">
        <f>(D163+D164+D165+D166+D167+D168)*5</f>
        <v>25</v>
      </c>
      <c r="E169" s="62">
        <f>(E163+E164+E165+E166+E167+E168)*10</f>
        <v>0</v>
      </c>
      <c r="F169" s="62">
        <f>(F163+F164+F165+F166+F167+F168)*10</f>
        <v>0</v>
      </c>
      <c r="G169" s="62">
        <f>(G163+G164+G165+G166+G167+G168)*5</f>
        <v>0</v>
      </c>
      <c r="H169" s="63">
        <f>C169+D169+E169+-F169-G169</f>
        <v>422.73</v>
      </c>
    </row>
    <row r="170" spans="1:8" ht="15.75" thickBot="1">
      <c r="A170" s="64"/>
      <c r="B170" s="65"/>
      <c r="C170" s="66"/>
      <c r="D170" s="67">
        <f>D169/5</f>
        <v>5</v>
      </c>
      <c r="E170" s="68"/>
      <c r="F170" s="68"/>
      <c r="G170" s="68"/>
      <c r="H170" s="69">
        <f>H163+H164+H165+H166+H167+H168</f>
        <v>422.73</v>
      </c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ht="19.5" thickBot="1">
      <c r="A173" s="9" t="s">
        <v>11</v>
      </c>
    </row>
    <row r="174" spans="1:8" ht="15">
      <c r="A174" s="47" t="s">
        <v>21</v>
      </c>
      <c r="B174" s="48" t="s">
        <v>22</v>
      </c>
      <c r="C174" s="49" t="s">
        <v>23</v>
      </c>
      <c r="D174" s="48" t="s">
        <v>1</v>
      </c>
      <c r="E174" s="50" t="s">
        <v>24</v>
      </c>
      <c r="F174" s="50" t="s">
        <v>25</v>
      </c>
      <c r="G174" s="50" t="s">
        <v>26</v>
      </c>
      <c r="H174" s="51" t="s">
        <v>27</v>
      </c>
    </row>
    <row r="175" spans="1:8" ht="15">
      <c r="A175" s="52" t="s">
        <v>44</v>
      </c>
      <c r="B175" s="53">
        <v>2</v>
      </c>
      <c r="C175" s="54">
        <v>42.29</v>
      </c>
      <c r="D175" s="55">
        <v>3</v>
      </c>
      <c r="E175" s="56"/>
      <c r="F175" s="56"/>
      <c r="G175" s="56"/>
      <c r="H175" s="57">
        <f aca="true" t="shared" si="16" ref="H175:H180">C175+D175*5+E175*10+-F175*10-G175*5</f>
        <v>57.29</v>
      </c>
    </row>
    <row r="176" spans="1:8" ht="15">
      <c r="A176" s="52"/>
      <c r="B176" s="53">
        <v>4</v>
      </c>
      <c r="C176" s="54">
        <v>51.12</v>
      </c>
      <c r="D176" s="55">
        <v>1</v>
      </c>
      <c r="E176" s="56"/>
      <c r="F176" s="56"/>
      <c r="G176" s="56"/>
      <c r="H176" s="57">
        <f t="shared" si="16"/>
        <v>56.12</v>
      </c>
    </row>
    <row r="177" spans="1:8" ht="15">
      <c r="A177" s="52"/>
      <c r="B177" s="53">
        <v>5</v>
      </c>
      <c r="C177" s="54"/>
      <c r="D177" s="55"/>
      <c r="E177" s="56"/>
      <c r="F177" s="56"/>
      <c r="G177" s="56"/>
      <c r="H177" s="57">
        <f t="shared" si="16"/>
        <v>0</v>
      </c>
    </row>
    <row r="178" spans="1:8" ht="15">
      <c r="A178" s="52"/>
      <c r="B178" s="53">
        <v>8</v>
      </c>
      <c r="C178" s="54">
        <v>36.53</v>
      </c>
      <c r="D178" s="55">
        <v>3</v>
      </c>
      <c r="E178" s="56"/>
      <c r="F178" s="56"/>
      <c r="G178" s="56"/>
      <c r="H178" s="57">
        <f t="shared" si="16"/>
        <v>51.53</v>
      </c>
    </row>
    <row r="179" spans="1:8" ht="15">
      <c r="A179" s="52"/>
      <c r="B179" s="53">
        <v>10</v>
      </c>
      <c r="C179" s="54">
        <v>34.85</v>
      </c>
      <c r="D179" s="55"/>
      <c r="E179" s="56"/>
      <c r="F179" s="56"/>
      <c r="G179" s="56"/>
      <c r="H179" s="57">
        <f t="shared" si="16"/>
        <v>34.85</v>
      </c>
    </row>
    <row r="180" spans="1:8" ht="15">
      <c r="A180" s="52"/>
      <c r="B180" s="53"/>
      <c r="C180" s="54"/>
      <c r="D180" s="55"/>
      <c r="E180" s="56"/>
      <c r="F180" s="56"/>
      <c r="G180" s="56"/>
      <c r="H180" s="57">
        <f t="shared" si="16"/>
        <v>0</v>
      </c>
    </row>
    <row r="181" spans="1:8" ht="15.75" thickBot="1">
      <c r="A181" s="58" t="s">
        <v>29</v>
      </c>
      <c r="B181" s="59"/>
      <c r="C181" s="60">
        <f>C175+C176+C177+C178+C179+C180</f>
        <v>164.79</v>
      </c>
      <c r="D181" s="61">
        <f>(D175+D176+D177+D178+D179+D180)*5</f>
        <v>35</v>
      </c>
      <c r="E181" s="62">
        <f>(E175+E176+E177+E178+E179+E180)*10</f>
        <v>0</v>
      </c>
      <c r="F181" s="62">
        <f>(F175+F176+F177+F178+F179+F180)*10</f>
        <v>0</v>
      </c>
      <c r="G181" s="62">
        <f>(G175+G176+G177+G178+G179+G180)*5</f>
        <v>0</v>
      </c>
      <c r="H181" s="63">
        <f>C181+D181+E181+-F181-G181</f>
        <v>199.79</v>
      </c>
    </row>
    <row r="182" spans="1:8" ht="15.75" thickBot="1">
      <c r="A182" s="64"/>
      <c r="B182" s="65"/>
      <c r="C182" s="66"/>
      <c r="D182" s="67">
        <f>D181/5</f>
        <v>7</v>
      </c>
      <c r="E182" s="68"/>
      <c r="F182" s="68"/>
      <c r="G182" s="68"/>
      <c r="H182" s="69">
        <f>H175+H176+H177+H178+H179+H180</f>
        <v>199.79</v>
      </c>
    </row>
    <row r="183" spans="1:8" ht="15.75" thickBot="1">
      <c r="A183" s="70"/>
      <c r="B183" s="5"/>
      <c r="C183" s="4"/>
      <c r="D183" s="5"/>
      <c r="E183" s="3"/>
      <c r="F183" s="3"/>
      <c r="G183" s="3"/>
      <c r="H183" s="4"/>
    </row>
    <row r="184" spans="1:8" ht="15">
      <c r="A184" s="47" t="s">
        <v>21</v>
      </c>
      <c r="B184" s="48" t="s">
        <v>22</v>
      </c>
      <c r="C184" s="49" t="s">
        <v>23</v>
      </c>
      <c r="D184" s="48" t="s">
        <v>1</v>
      </c>
      <c r="E184" s="50" t="s">
        <v>24</v>
      </c>
      <c r="F184" s="50" t="s">
        <v>25</v>
      </c>
      <c r="G184" s="50" t="s">
        <v>26</v>
      </c>
      <c r="H184" s="51" t="s">
        <v>27</v>
      </c>
    </row>
    <row r="185" spans="1:8" ht="15">
      <c r="A185" s="52" t="s">
        <v>45</v>
      </c>
      <c r="B185" s="53">
        <v>2</v>
      </c>
      <c r="C185" s="54">
        <v>47.96</v>
      </c>
      <c r="D185" s="55"/>
      <c r="E185" s="56"/>
      <c r="F185" s="56"/>
      <c r="G185" s="56"/>
      <c r="H185" s="57">
        <f aca="true" t="shared" si="17" ref="H185:H190">C185+D185*5+E185*10+-F185*10-G185*5</f>
        <v>47.96</v>
      </c>
    </row>
    <row r="186" spans="1:8" ht="15">
      <c r="A186" s="52"/>
      <c r="B186" s="53">
        <v>4</v>
      </c>
      <c r="C186" s="54">
        <v>52.09</v>
      </c>
      <c r="D186" s="55">
        <v>1</v>
      </c>
      <c r="E186" s="56"/>
      <c r="F186" s="56"/>
      <c r="G186" s="56">
        <v>1</v>
      </c>
      <c r="H186" s="57">
        <f t="shared" si="17"/>
        <v>52.09</v>
      </c>
    </row>
    <row r="187" spans="1:8" ht="15">
      <c r="A187" s="52"/>
      <c r="B187" s="53">
        <v>5</v>
      </c>
      <c r="C187" s="54"/>
      <c r="D187" s="55"/>
      <c r="E187" s="56"/>
      <c r="F187" s="56"/>
      <c r="G187" s="56"/>
      <c r="H187" s="57">
        <f t="shared" si="17"/>
        <v>0</v>
      </c>
    </row>
    <row r="188" spans="1:8" ht="15">
      <c r="A188" s="52"/>
      <c r="B188" s="53">
        <v>8</v>
      </c>
      <c r="C188" s="54">
        <v>39.21</v>
      </c>
      <c r="D188" s="55">
        <v>2</v>
      </c>
      <c r="E188" s="56"/>
      <c r="F188" s="56"/>
      <c r="G188" s="56"/>
      <c r="H188" s="57">
        <f t="shared" si="17"/>
        <v>49.21</v>
      </c>
    </row>
    <row r="189" spans="1:8" ht="15">
      <c r="A189" s="52"/>
      <c r="B189" s="53">
        <v>10</v>
      </c>
      <c r="C189" s="54">
        <v>36.73</v>
      </c>
      <c r="D189" s="55">
        <v>1</v>
      </c>
      <c r="E189" s="56">
        <v>1</v>
      </c>
      <c r="F189" s="56"/>
      <c r="G189" s="56"/>
      <c r="H189" s="57">
        <f t="shared" si="17"/>
        <v>51.73</v>
      </c>
    </row>
    <row r="190" spans="1:8" ht="15">
      <c r="A190" s="52"/>
      <c r="B190" s="53"/>
      <c r="C190" s="54"/>
      <c r="D190" s="55"/>
      <c r="E190" s="56"/>
      <c r="F190" s="56"/>
      <c r="G190" s="56"/>
      <c r="H190" s="57">
        <f t="shared" si="17"/>
        <v>0</v>
      </c>
    </row>
    <row r="191" spans="1:8" ht="15.75" thickBot="1">
      <c r="A191" s="58" t="s">
        <v>29</v>
      </c>
      <c r="B191" s="59"/>
      <c r="C191" s="60">
        <f>C185+C186+C187+C188+C189+C190</f>
        <v>175.99</v>
      </c>
      <c r="D191" s="61">
        <f>(D185+D186+D187+D188+D189+D190)*5</f>
        <v>20</v>
      </c>
      <c r="E191" s="62">
        <f>(E185+E186+E187+E188+E189+E190)*10</f>
        <v>10</v>
      </c>
      <c r="F191" s="62">
        <f>(F185+F186+F187+F188+F189+F190)*10</f>
        <v>0</v>
      </c>
      <c r="G191" s="62">
        <f>(G185+G186+G187+G188+G189+G190)*5</f>
        <v>5</v>
      </c>
      <c r="H191" s="63">
        <f>C191+D191+E191+-F191-G191</f>
        <v>200.99</v>
      </c>
    </row>
    <row r="192" spans="1:8" ht="15.75" thickBot="1">
      <c r="A192" s="64"/>
      <c r="B192" s="65"/>
      <c r="C192" s="66"/>
      <c r="D192" s="67">
        <f>D191/5</f>
        <v>4</v>
      </c>
      <c r="E192" s="68"/>
      <c r="F192" s="68"/>
      <c r="G192" s="68"/>
      <c r="H192" s="69">
        <f>H185+H186+H187+H188+H189+H190</f>
        <v>200.99</v>
      </c>
    </row>
    <row r="193" spans="1:8" ht="15.75" thickBot="1">
      <c r="A193" s="70"/>
      <c r="B193" s="5"/>
      <c r="C193" s="4"/>
      <c r="D193" s="5"/>
      <c r="E193" s="3"/>
      <c r="F193" s="3"/>
      <c r="G193" s="3"/>
      <c r="H193" s="4"/>
    </row>
    <row r="194" spans="1:8" ht="15">
      <c r="A194" s="47" t="s">
        <v>21</v>
      </c>
      <c r="B194" s="48" t="s">
        <v>22</v>
      </c>
      <c r="C194" s="49" t="s">
        <v>23</v>
      </c>
      <c r="D194" s="48" t="s">
        <v>1</v>
      </c>
      <c r="E194" s="50" t="s">
        <v>24</v>
      </c>
      <c r="F194" s="50" t="s">
        <v>25</v>
      </c>
      <c r="G194" s="50" t="s">
        <v>26</v>
      </c>
      <c r="H194" s="51" t="s">
        <v>27</v>
      </c>
    </row>
    <row r="195" spans="1:8" ht="15">
      <c r="A195" s="52" t="s">
        <v>46</v>
      </c>
      <c r="B195" s="53">
        <v>2</v>
      </c>
      <c r="C195" s="54">
        <v>77.04</v>
      </c>
      <c r="D195" s="55">
        <v>4</v>
      </c>
      <c r="E195" s="56"/>
      <c r="F195" s="56"/>
      <c r="G195" s="56"/>
      <c r="H195" s="57">
        <f aca="true" t="shared" si="18" ref="H195:H200">C195+D195*5+E195*10+-F195*10-G195*5</f>
        <v>97.04</v>
      </c>
    </row>
    <row r="196" spans="1:8" ht="15">
      <c r="A196" s="52"/>
      <c r="B196" s="53">
        <v>4</v>
      </c>
      <c r="C196" s="54">
        <v>101.3</v>
      </c>
      <c r="D196" s="55">
        <v>3</v>
      </c>
      <c r="E196" s="56"/>
      <c r="F196" s="56"/>
      <c r="G196" s="56">
        <v>1</v>
      </c>
      <c r="H196" s="57">
        <f t="shared" si="18"/>
        <v>111.3</v>
      </c>
    </row>
    <row r="197" spans="1:8" ht="15">
      <c r="A197" s="52"/>
      <c r="B197" s="53">
        <v>5</v>
      </c>
      <c r="C197" s="54"/>
      <c r="D197" s="55"/>
      <c r="E197" s="56"/>
      <c r="F197" s="56"/>
      <c r="G197" s="56"/>
      <c r="H197" s="57">
        <f t="shared" si="18"/>
        <v>0</v>
      </c>
    </row>
    <row r="198" spans="1:8" ht="15">
      <c r="A198" s="52"/>
      <c r="B198" s="53">
        <v>8</v>
      </c>
      <c r="C198" s="54">
        <v>81.45</v>
      </c>
      <c r="D198" s="55"/>
      <c r="E198" s="56"/>
      <c r="F198" s="56"/>
      <c r="G198" s="56"/>
      <c r="H198" s="57">
        <f t="shared" si="18"/>
        <v>81.45</v>
      </c>
    </row>
    <row r="199" spans="1:8" ht="15">
      <c r="A199" s="52"/>
      <c r="B199" s="53">
        <v>10</v>
      </c>
      <c r="C199" s="54">
        <v>77.72</v>
      </c>
      <c r="D199" s="55">
        <v>1</v>
      </c>
      <c r="E199" s="56"/>
      <c r="F199" s="56"/>
      <c r="G199" s="56"/>
      <c r="H199" s="57">
        <f t="shared" si="18"/>
        <v>82.72</v>
      </c>
    </row>
    <row r="200" spans="1:8" ht="15">
      <c r="A200" s="52"/>
      <c r="B200" s="53"/>
      <c r="C200" s="54"/>
      <c r="D200" s="55"/>
      <c r="E200" s="56"/>
      <c r="F200" s="56"/>
      <c r="G200" s="56"/>
      <c r="H200" s="57">
        <f t="shared" si="18"/>
        <v>0</v>
      </c>
    </row>
    <row r="201" spans="1:8" ht="15.75" thickBot="1">
      <c r="A201" s="58" t="s">
        <v>29</v>
      </c>
      <c r="B201" s="59"/>
      <c r="C201" s="60">
        <f>C195+C196+C197+C198+C199+C200</f>
        <v>337.51</v>
      </c>
      <c r="D201" s="61">
        <f>(D195+D196+D197+D198+D199+D200)*5</f>
        <v>40</v>
      </c>
      <c r="E201" s="62">
        <f>(E195+E196+E197+E198+E199+E200)*10</f>
        <v>0</v>
      </c>
      <c r="F201" s="62">
        <f>(F195+F196+F197+F198+F199+F200)*10</f>
        <v>0</v>
      </c>
      <c r="G201" s="62">
        <f>(G195+G196+G197+G198+G199+G200)*5</f>
        <v>5</v>
      </c>
      <c r="H201" s="63">
        <f>C201+D201+E201+-F201-G201</f>
        <v>372.51</v>
      </c>
    </row>
    <row r="202" spans="1:8" ht="15.75" thickBot="1">
      <c r="A202" s="64"/>
      <c r="B202" s="65"/>
      <c r="C202" s="66"/>
      <c r="D202" s="67">
        <f>D201/5</f>
        <v>8</v>
      </c>
      <c r="E202" s="68"/>
      <c r="F202" s="68"/>
      <c r="G202" s="68"/>
      <c r="H202" s="69">
        <f>H195+H196+H197+H198+H199+H200</f>
        <v>372.51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2007-04-02T05:33:32Z</dcterms:created>
  <dcterms:modified xsi:type="dcterms:W3CDTF">2008-01-08T01:05:14Z</dcterms:modified>
  <cp:category/>
  <cp:version/>
  <cp:contentType/>
  <cp:contentStatus/>
</cp:coreProperties>
</file>